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158420\Downloads\"/>
    </mc:Choice>
  </mc:AlternateContent>
  <xr:revisionPtr revIDLastSave="0" documentId="8_{12521FDE-5C9B-4C52-BAD8-DDD46B102CF3}" xr6:coauthVersionLast="47" xr6:coauthVersionMax="47" xr10:uidLastSave="{00000000-0000-0000-0000-000000000000}"/>
  <bookViews>
    <workbookView xWindow="-120" yWindow="-120" windowWidth="29040" windowHeight="15840" xr2:uid="{1BB630DE-A21F-41EC-8988-5F5F1B813523}"/>
  </bookViews>
  <sheets>
    <sheet name="輸出判定依頼書" sheetId="1" r:id="rId1"/>
  </sheets>
  <definedNames>
    <definedName name="〒">輸出判定依頼書!$K$7</definedName>
    <definedName name="_xlnm.Print_Area" localSheetId="0">輸出判定依頼書!$A$1:$R$59</definedName>
    <definedName name="Z_4B45FDFB_201E_4F0C_B77D_BD170A6FFDAE_.wvu.PrintArea" localSheetId="0" hidden="1">輸出判定依頼書!$A$1:$R$58</definedName>
    <definedName name="Z_4B45FDFB_201E_4F0C_B77D_BD170A6FFDAE_.wvu.Rows" localSheetId="0" hidden="1">輸出判定依頼書!$72:$132</definedName>
    <definedName name="Z_8ACB1B2F_9937_4A54_BA77_472780F34ED9_.wvu.PrintArea" localSheetId="0" hidden="1">輸出判定依頼書!$A$1:$R$58</definedName>
    <definedName name="Z_8ACB1B2F_9937_4A54_BA77_472780F34ED9_.wvu.Rows" localSheetId="0" hidden="1">輸出判定依頼書!$72:$132</definedName>
    <definedName name="パラ">輸出判定依頼書!$P$44</definedName>
    <definedName name="営業所">輸出判定依頼書!$G$50</definedName>
    <definedName name="営業担当">輸出判定依頼書!$G$51</definedName>
    <definedName name="営業電話">輸出判定依頼書!$G$52</definedName>
    <definedName name="貨物・技術の具体的用途">輸出判定依頼書!$G$37</definedName>
    <definedName name="会社名">輸出判定依頼書!$K$9</definedName>
    <definedName name="海外">輸出判定依頼書!$Q$50</definedName>
    <definedName name="最終仕向地">輸出判定依頼書!$G$30</definedName>
    <definedName name="最終需要者住所">輸出判定依頼書!$G$33</definedName>
    <definedName name="最終需要者正式名称">輸出判定依頼書!$G$31</definedName>
    <definedName name="種別１">輸出判定依頼書!$H$39</definedName>
    <definedName name="種別２">輸出判定依頼書!$H$40</definedName>
    <definedName name="種別３">輸出判定依頼書!$H$41</definedName>
    <definedName name="種別４">輸出判定依頼書!$H$42</definedName>
    <definedName name="種別５">輸出判定依頼書!$H$43</definedName>
    <definedName name="住所">輸出判定依頼書!$K$8</definedName>
    <definedName name="所属">輸出判定依頼書!$K$10</definedName>
    <definedName name="書類月">輸出判定依頼書!$J$46</definedName>
    <definedName name="書類使用者">輸出判定依頼書!$G$25</definedName>
    <definedName name="書類日">輸出判定依頼書!$M$46</definedName>
    <definedName name="書類年">輸出判定依頼書!$G$46</definedName>
    <definedName name="責任者">輸出判定依頼書!$K$11</definedName>
    <definedName name="送付〒">輸出判定依頼書!$G$53</definedName>
    <definedName name="送付会社名">輸出判定依頼書!$G$55</definedName>
    <definedName name="送付住所">輸出判定依頼書!$G$54</definedName>
    <definedName name="送付所属">輸出判定依頼書!$G$56</definedName>
    <definedName name="送付先電話">輸出判定依頼書!$G$58</definedName>
    <definedName name="送付担当者">輸出判定依頼書!$G$57</definedName>
    <definedName name="担当者">輸出判定依頼書!$K$12</definedName>
    <definedName name="通関月">輸出判定依頼書!$J$45</definedName>
    <definedName name="通関日">輸出判定依頼書!$M$45</definedName>
    <definedName name="通関年">輸出判定依頼書!$G$45</definedName>
    <definedName name="電話">輸出判定依頼書!$K$13</definedName>
    <definedName name="特記">輸出判定依頼書!$G$47</definedName>
    <definedName name="判定">輸出判定依頼書!$J$44</definedName>
    <definedName name="品名１">輸出判定依頼書!$L$39</definedName>
    <definedName name="品名２">輸出判定依頼書!$L$40</definedName>
    <definedName name="品名３">輸出判定依頼書!$L$41</definedName>
    <definedName name="品名４">輸出判定依頼書!$L$42</definedName>
    <definedName name="品名５">輸出判定依頼書!$L$43</definedName>
  </definedNames>
  <calcPr calcId="191028"/>
  <customWorkbookViews>
    <customWorkbookView name="Densei-Lambda - 個人用ビュー" guid="{8ACB1B2F-9937-4A54-BA77-472780F34ED9}" mergeInterval="0" personalView="1" maximized="1" windowWidth="1020" windowHeight="607" activeSheetId="1" showComments="commIndAndComment"/>
    <customWorkbookView name="MiyamotoRyouji - 個人用ビュー" guid="{4B45FDFB-201E-4F0C-B77D-BD170A6FFDAE}" mergeInterval="0" personalView="1" maximized="1" windowWidth="1020" windowHeight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9" i="1"/>
  <c r="G58" i="1"/>
  <c r="AW76" i="1" s="1"/>
  <c r="G57" i="1"/>
  <c r="AV76" i="1" s="1"/>
  <c r="G56" i="1"/>
  <c r="AU76" i="1" s="1"/>
  <c r="G55" i="1"/>
  <c r="G54" i="1"/>
  <c r="AS76" i="1" s="1"/>
  <c r="AR76" i="1"/>
  <c r="B76" i="1"/>
  <c r="C76" i="1"/>
  <c r="D76" i="1"/>
  <c r="E76" i="1"/>
  <c r="F76" i="1"/>
  <c r="G76" i="1"/>
  <c r="H76" i="1"/>
  <c r="I76" i="1"/>
  <c r="K76" i="1"/>
  <c r="L76" i="1"/>
  <c r="M76" i="1"/>
  <c r="N76" i="1"/>
  <c r="O76" i="1"/>
  <c r="P76" i="1"/>
  <c r="Q76" i="1"/>
  <c r="S76" i="1"/>
  <c r="T76" i="1"/>
  <c r="U76" i="1"/>
  <c r="V76" i="1"/>
  <c r="W76" i="1"/>
  <c r="X76" i="1"/>
  <c r="AA76" i="1"/>
  <c r="AB76" i="1"/>
  <c r="AE76" i="1"/>
  <c r="AF76" i="1"/>
  <c r="AI76" i="1"/>
  <c r="AJ76" i="1"/>
  <c r="AM76" i="1"/>
  <c r="AN76" i="1"/>
  <c r="AQ76" i="1"/>
  <c r="AT76" i="1"/>
  <c r="BE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DENSEI-LAMBDA</author>
    <author>KodamaAsako</author>
  </authors>
  <commentList>
    <comment ref="K7" authorId="0" shapeId="0" xr:uid="{B8E3DF4E-2689-4300-9CCA-BD25694622E3}">
      <text>
        <r>
          <rPr>
            <sz val="9"/>
            <color indexed="81"/>
            <rFont val="ＭＳ Ｐゴシック"/>
            <family val="3"/>
            <charset val="128"/>
          </rPr>
          <t>本依頼作成者についてご記入願います。</t>
        </r>
      </text>
    </comment>
    <comment ref="G25" authorId="1" shapeId="0" xr:uid="{37E29298-E2DE-4234-8320-4571C9062BD6}">
      <text>
        <r>
          <rPr>
            <sz val="9"/>
            <color indexed="81"/>
            <rFont val="ＭＳ Ｐゴシック"/>
            <family val="3"/>
            <charset val="128"/>
          </rPr>
          <t>実際に、書類を使う輸出者（SHIPPER）をご記入下さい。乙仲業者は記載しないでください。</t>
        </r>
      </text>
    </comment>
    <comment ref="Q26" authorId="1" shapeId="0" xr:uid="{304EC43E-BC75-4C69-9C58-3B5F3A8AE614}">
      <text>
        <r>
          <rPr>
            <sz val="9"/>
            <color indexed="81"/>
            <rFont val="ＭＳ Ｐゴシック"/>
            <family val="3"/>
            <charset val="128"/>
          </rPr>
          <t>該当番号について、丸付数字を選択して下さい。
1、3を選択された場合は、通関地選択、相談内容選択タブから該当項目を選択下さい。</t>
        </r>
      </text>
    </comment>
    <comment ref="G30" authorId="1" shapeId="0" xr:uid="{741D836B-B04B-4295-93C8-4DBFE2CB5732}">
      <text>
        <r>
          <rPr>
            <sz val="9"/>
            <color indexed="81"/>
            <rFont val="ＭＳ Ｐゴシック"/>
            <family val="3"/>
            <charset val="128"/>
          </rPr>
          <t>最終仕向地（国）名をご記入下さい。</t>
        </r>
      </text>
    </comment>
    <comment ref="G31" authorId="1" shapeId="0" xr:uid="{BEE9CFC6-7426-4611-8AC3-33B389F77BB2}">
      <text>
        <r>
          <rPr>
            <sz val="9"/>
            <color indexed="81"/>
            <rFont val="ＭＳ Ｐゴシック"/>
            <family val="3"/>
            <charset val="128"/>
          </rPr>
          <t>省略名ではなく、必ず正式名称（英字または漢字）をご記入下さい。</t>
        </r>
      </text>
    </comment>
    <comment ref="G33" authorId="0" shapeId="0" xr:uid="{1C937B2E-BFCD-4611-8F0F-8ED1E0126A37}">
      <text>
        <r>
          <rPr>
            <sz val="9"/>
            <color indexed="81"/>
            <rFont val="ＭＳ Ｐゴシック"/>
            <family val="3"/>
            <charset val="128"/>
          </rPr>
          <t>正式住所（英字または漢字）をご記入下さい。</t>
        </r>
      </text>
    </comment>
    <comment ref="R35" authorId="1" shapeId="0" xr:uid="{246F692B-95FB-43A9-A410-3E2F064B3D0A}">
      <text>
        <r>
          <rPr>
            <sz val="9"/>
            <color indexed="81"/>
            <rFont val="ＭＳ Ｐゴシック"/>
            <family val="3"/>
            <charset val="128"/>
          </rPr>
          <t>差し支えない範囲で結構ですので、ご記入下さい。</t>
        </r>
      </text>
    </comment>
    <comment ref="G37" authorId="1" shapeId="0" xr:uid="{E7D9E970-FECD-4E47-A1BE-8035D7873AE1}">
      <text>
        <r>
          <rPr>
            <sz val="9"/>
            <color indexed="81"/>
            <rFont val="ＭＳ Ｐゴシック"/>
            <family val="3"/>
            <charset val="128"/>
          </rPr>
          <t>具体的に記載願います。
（生産設備のみは×です。
何の生産設備かをご記入下さい。）</t>
        </r>
      </text>
    </comment>
    <comment ref="L39" authorId="0" shapeId="0" xr:uid="{B8604575-7476-4A2E-BEB3-38C14F9518AF}">
      <text>
        <r>
          <rPr>
            <sz val="9"/>
            <color indexed="81"/>
            <rFont val="ＭＳ Ｐゴシック"/>
            <family val="3"/>
            <charset val="128"/>
          </rPr>
          <t>製品種別をタブから選択し、
弊社型番をご記入願います。依頼は、1シート最大5機種まです。それ以上の場合は、新シートにてご依頼下さい。</t>
        </r>
      </text>
    </comment>
    <comment ref="Q44" authorId="1" shapeId="0" xr:uid="{0ECFFCEF-B913-4FE4-8FE5-341FA279F8B3}">
      <text>
        <r>
          <rPr>
            <sz val="9"/>
            <color indexed="81"/>
            <rFont val="ＭＳ Ｐゴシック"/>
            <family val="3"/>
            <charset val="128"/>
          </rPr>
          <t>必要部数をご記入下さい。
（最大10部）</t>
        </r>
      </text>
    </comment>
    <comment ref="O45" authorId="1" shapeId="0" xr:uid="{34212EB6-CCCA-4B4F-9FF6-048C881FA180}">
      <text>
        <r>
          <rPr>
            <sz val="9"/>
            <color indexed="81"/>
            <rFont val="ＭＳ Ｐゴシック"/>
            <family val="3"/>
            <charset val="128"/>
          </rPr>
          <t>未定の場合は、年と月だけで結構ですので、ご記入下さい。</t>
        </r>
      </text>
    </comment>
    <comment ref="O46" authorId="1" shapeId="0" xr:uid="{ACB254A8-AC15-4852-AAAF-E115DDDA4FE1}">
      <text>
        <r>
          <rPr>
            <sz val="9"/>
            <color indexed="81"/>
            <rFont val="ＭＳ Ｐゴシック"/>
            <family val="3"/>
            <charset val="128"/>
          </rPr>
          <t>1週間程度の余裕をみてご依頼下さい。</t>
        </r>
      </text>
    </comment>
    <comment ref="G47" authorId="1" shapeId="0" xr:uid="{FDA2B617-FCA6-4F11-9451-C99D2AE1B6D5}">
      <text>
        <r>
          <rPr>
            <sz val="9"/>
            <color indexed="81"/>
            <rFont val="ＭＳ Ｐゴシック"/>
            <family val="3"/>
            <charset val="128"/>
          </rPr>
          <t>EAR判定依頼の場合は、本欄に「EAR判定」と記載下さい。</t>
        </r>
      </text>
    </comment>
    <comment ref="G53" authorId="0" shapeId="0" xr:uid="{9799BDA1-E6F0-4075-BC18-83D20B27F3CF}">
      <text>
        <r>
          <rPr>
            <sz val="9"/>
            <color indexed="81"/>
            <rFont val="ＭＳ Ｐゴシック"/>
            <family val="3"/>
            <charset val="128"/>
          </rPr>
          <t>書類送付先を入力下さい。
通常は、本依頼書作成者情報が表示されます。
送付先が、表示と異なる場合は直接入力にて修正下さい。</t>
        </r>
      </text>
    </comment>
  </commentList>
</comments>
</file>

<file path=xl/sharedStrings.xml><?xml version="1.0" encoding="utf-8"?>
<sst xmlns="http://schemas.openxmlformats.org/spreadsheetml/2006/main" count="153" uniqueCount="132">
  <si>
    <t>Ver.2025.03.25</t>
    <phoneticPr fontId="3"/>
  </si>
  <si>
    <t>ＴＤＫラムダ株式会社　御中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</si>
  <si>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</si>
  <si>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</si>
  <si>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</si>
  <si>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色説明</t>
    <rPh sb="0" eb="1">
      <t>イロ</t>
    </rPh>
    <rPh sb="1" eb="3">
      <t>セツメイ</t>
    </rPh>
    <phoneticPr fontId="3"/>
  </si>
  <si>
    <t xml:space="preserve">直接入力箇所です。　左詰めで記載ください。  </t>
    <rPh sb="0" eb="2">
      <t>チョクセツ</t>
    </rPh>
    <rPh sb="2" eb="4">
      <t>ニュウリョク</t>
    </rPh>
    <rPh sb="4" eb="6">
      <t>カショ</t>
    </rPh>
    <rPh sb="10" eb="11">
      <t>ヒダリ</t>
    </rPh>
    <rPh sb="11" eb="12">
      <t>ツ</t>
    </rPh>
    <rPh sb="14" eb="16">
      <t>キサイ</t>
    </rPh>
    <phoneticPr fontId="3"/>
  </si>
  <si>
    <t>　輸出手続に係わる該非判定書作成依頼　</t>
    <phoneticPr fontId="3"/>
  </si>
  <si>
    <t>選択箇所です。　（チェックボックス）</t>
    <rPh sb="0" eb="2">
      <t>センタク</t>
    </rPh>
    <rPh sb="2" eb="4">
      <t>カショ</t>
    </rPh>
    <phoneticPr fontId="3"/>
  </si>
  <si>
    <t>〒</t>
    <phoneticPr fontId="3"/>
  </si>
  <si>
    <t>住所</t>
  </si>
  <si>
    <t>会社名</t>
  </si>
  <si>
    <t>所属</t>
    <phoneticPr fontId="3"/>
  </si>
  <si>
    <t>責任者</t>
  </si>
  <si>
    <t>担当者</t>
  </si>
  <si>
    <t>電話</t>
    <rPh sb="0" eb="2">
      <t>デンワ</t>
    </rPh>
    <phoneticPr fontId="3"/>
  </si>
  <si>
    <t>Eメール</t>
    <phoneticPr fontId="3"/>
  </si>
  <si>
    <t>　</t>
    <phoneticPr fontId="3"/>
  </si>
  <si>
    <t>弊社は、貴社製品及び技術を下記条件に基づき輸出致したく、つきましては、輸出手続に係</t>
    <phoneticPr fontId="3"/>
  </si>
  <si>
    <t>わる該非判定書の発行をお願い致します。尚、輸出にあたり、以下の項目に同意致します。</t>
    <phoneticPr fontId="3"/>
  </si>
  <si>
    <t>外為法（外国為替及び外国貿易法第25条、第48条）に基づき、貨物・技術について定められ</t>
    <phoneticPr fontId="3"/>
  </si>
  <si>
    <t>　</t>
  </si>
  <si>
    <t>た正規の輸出手続きを行います。</t>
    <phoneticPr fontId="3"/>
  </si>
  <si>
    <t>米国の再輸出規制を遵守します。</t>
  </si>
  <si>
    <t>本依頼書により作成された輸出規制（貨物・技術）関連書類は、下記の案件のみに使用致し</t>
    <rPh sb="37" eb="39">
      <t>シヨウ</t>
    </rPh>
    <rPh sb="39" eb="40">
      <t>イタ</t>
    </rPh>
    <phoneticPr fontId="3"/>
  </si>
  <si>
    <t>ます。</t>
    <phoneticPr fontId="3"/>
  </si>
  <si>
    <t>※記入上の注意　：</t>
    <rPh sb="1" eb="3">
      <t>キニュウ</t>
    </rPh>
    <rPh sb="3" eb="4">
      <t>ジョウ</t>
    </rPh>
    <rPh sb="5" eb="7">
      <t>チュウイ</t>
    </rPh>
    <phoneticPr fontId="3"/>
  </si>
  <si>
    <t>太枠内は漏れなく記載をお願いします。</t>
    <phoneticPr fontId="3"/>
  </si>
  <si>
    <t>（使用目的は、該当項目を選択してください）。</t>
    <phoneticPr fontId="3"/>
  </si>
  <si>
    <t>書類使用者（輸出者）会社</t>
    <rPh sb="0" eb="2">
      <t>ショルイ</t>
    </rPh>
    <rPh sb="2" eb="5">
      <t>シヨウシャ</t>
    </rPh>
    <rPh sb="6" eb="8">
      <t>ユシュツ</t>
    </rPh>
    <rPh sb="8" eb="9">
      <t>シャ</t>
    </rPh>
    <rPh sb="10" eb="12">
      <t>カイシャ</t>
    </rPh>
    <phoneticPr fontId="3"/>
  </si>
  <si>
    <t>使用目的</t>
    <phoneticPr fontId="3"/>
  </si>
  <si>
    <t>通関（輸出許可申告）用</t>
    <rPh sb="3" eb="5">
      <t>ユシュツ</t>
    </rPh>
    <rPh sb="5" eb="7">
      <t>キョカ</t>
    </rPh>
    <rPh sb="7" eb="9">
      <t>シンコク</t>
    </rPh>
    <phoneticPr fontId="3"/>
  </si>
  <si>
    <t>～通関地選択～</t>
  </si>
  <si>
    <t>（経済産業大臣の）輸出許可/役務取引許可申請用</t>
    <rPh sb="1" eb="3">
      <t>ケイザイ</t>
    </rPh>
    <rPh sb="3" eb="5">
      <t>サンギョウ</t>
    </rPh>
    <rPh sb="5" eb="7">
      <t>ダイジン</t>
    </rPh>
    <phoneticPr fontId="3"/>
  </si>
  <si>
    <t>（経済産業省）事前相談用</t>
    <rPh sb="1" eb="3">
      <t>ケイザイ</t>
    </rPh>
    <rPh sb="3" eb="6">
      <t>サンギョウショウ</t>
    </rPh>
    <phoneticPr fontId="3"/>
  </si>
  <si>
    <t>～相談内容選択～</t>
  </si>
  <si>
    <t>社内判定用</t>
    <phoneticPr fontId="3"/>
  </si>
  <si>
    <t>最終仕向地（国名）</t>
    <rPh sb="4" eb="5">
      <t>チ</t>
    </rPh>
    <rPh sb="7" eb="8">
      <t>メイ</t>
    </rPh>
    <phoneticPr fontId="3"/>
  </si>
  <si>
    <t>最終需要者正式名称</t>
    <rPh sb="5" eb="7">
      <t>セイシキ</t>
    </rPh>
    <rPh sb="7" eb="9">
      <t>メイショウ</t>
    </rPh>
    <phoneticPr fontId="3"/>
  </si>
  <si>
    <t>（英文表記）</t>
    <phoneticPr fontId="3"/>
  </si>
  <si>
    <t>最終需要者住所</t>
    <rPh sb="5" eb="7">
      <t>ジュウショ</t>
    </rPh>
    <phoneticPr fontId="3"/>
  </si>
  <si>
    <t>取引経路</t>
    <phoneticPr fontId="3"/>
  </si>
  <si>
    <t>TDKラムダ㈱</t>
    <phoneticPr fontId="3"/>
  </si>
  <si>
    <t>→</t>
    <phoneticPr fontId="3"/>
  </si>
  <si>
    <t>最終需要者名</t>
    <rPh sb="0" eb="2">
      <t>サイシュウ</t>
    </rPh>
    <rPh sb="2" eb="4">
      <t>ジュヨウ</t>
    </rPh>
    <rPh sb="4" eb="5">
      <t>シャ</t>
    </rPh>
    <rPh sb="5" eb="6">
      <t>メイ</t>
    </rPh>
    <phoneticPr fontId="3"/>
  </si>
  <si>
    <t>貨物・技術の具体的用途</t>
    <phoneticPr fontId="3"/>
  </si>
  <si>
    <t>輸出貨物・技術詳細</t>
    <rPh sb="7" eb="9">
      <t>ショウサイ</t>
    </rPh>
    <phoneticPr fontId="3"/>
  </si>
  <si>
    <t>NO</t>
    <phoneticPr fontId="3"/>
  </si>
  <si>
    <t>製品種別</t>
    <rPh sb="0" eb="2">
      <t>セイヒン</t>
    </rPh>
    <rPh sb="2" eb="4">
      <t>シュベツ</t>
    </rPh>
    <phoneticPr fontId="3"/>
  </si>
  <si>
    <t>弊社型番</t>
    <rPh sb="0" eb="2">
      <t>ヘイシャ</t>
    </rPh>
    <rPh sb="2" eb="4">
      <t>カタバン</t>
    </rPh>
    <phoneticPr fontId="3"/>
  </si>
  <si>
    <t>必要部数</t>
    <rPh sb="0" eb="2">
      <t>ヒツヨウ</t>
    </rPh>
    <phoneticPr fontId="3"/>
  </si>
  <si>
    <t>該非判定書　　　</t>
    <rPh sb="0" eb="1">
      <t>ガイ</t>
    </rPh>
    <rPh sb="1" eb="2">
      <t>ヒ</t>
    </rPh>
    <rPh sb="2" eb="5">
      <t>ハンテイショ</t>
    </rPh>
    <phoneticPr fontId="3"/>
  </si>
  <si>
    <t>部</t>
    <rPh sb="0" eb="1">
      <t>ブ</t>
    </rPh>
    <phoneticPr fontId="3"/>
  </si>
  <si>
    <t>項目別対比表</t>
    <rPh sb="0" eb="2">
      <t>コウモク</t>
    </rPh>
    <rPh sb="2" eb="3">
      <t>ベツ</t>
    </rPh>
    <rPh sb="3" eb="5">
      <t>タイヒ</t>
    </rPh>
    <rPh sb="5" eb="6">
      <t>ヒョウ</t>
    </rPh>
    <phoneticPr fontId="3"/>
  </si>
  <si>
    <t>通関予定日</t>
    <phoneticPr fontId="3"/>
  </si>
  <si>
    <t>書類入手希望日</t>
    <rPh sb="0" eb="2">
      <t>ショルイ</t>
    </rPh>
    <rPh sb="2" eb="4">
      <t>ニュウシュ</t>
    </rPh>
    <rPh sb="4" eb="7">
      <t>キボウビ</t>
    </rPh>
    <phoneticPr fontId="3"/>
  </si>
  <si>
    <t>月</t>
    <rPh sb="0" eb="1">
      <t>ガツ</t>
    </rPh>
    <phoneticPr fontId="3"/>
  </si>
  <si>
    <t>特記</t>
    <rPh sb="0" eb="2">
      <t>トッキ</t>
    </rPh>
    <phoneticPr fontId="3"/>
  </si>
  <si>
    <r>
      <t>ＴＤＫラムダ使用欄：</t>
    </r>
    <r>
      <rPr>
        <sz val="11"/>
        <color indexed="18"/>
        <rFont val="ＭＳ Ｐゴシック"/>
        <family val="3"/>
        <charset val="128"/>
      </rPr>
      <t>上記記載内容について、記入不備、不明点等確認しました。</t>
    </r>
    <rPh sb="6" eb="8">
      <t>シヨウ</t>
    </rPh>
    <rPh sb="8" eb="9">
      <t>ラン</t>
    </rPh>
    <rPh sb="10" eb="12">
      <t>ジョウキ</t>
    </rPh>
    <rPh sb="12" eb="14">
      <t>キサイ</t>
    </rPh>
    <rPh sb="14" eb="16">
      <t>ナイヨウ</t>
    </rPh>
    <rPh sb="21" eb="23">
      <t>キニュウ</t>
    </rPh>
    <rPh sb="23" eb="25">
      <t>フビ</t>
    </rPh>
    <rPh sb="26" eb="28">
      <t>フメイ</t>
    </rPh>
    <rPh sb="28" eb="29">
      <t>テン</t>
    </rPh>
    <rPh sb="29" eb="30">
      <t>トウ</t>
    </rPh>
    <rPh sb="30" eb="32">
      <t>カクニン</t>
    </rPh>
    <phoneticPr fontId="3"/>
  </si>
  <si>
    <t>営業所</t>
    <rPh sb="0" eb="2">
      <t>エイギョウ</t>
    </rPh>
    <rPh sb="2" eb="3">
      <t>ショ</t>
    </rPh>
    <phoneticPr fontId="3"/>
  </si>
  <si>
    <t>営業担当</t>
    <rPh sb="0" eb="2">
      <t>エイギョウ</t>
    </rPh>
    <rPh sb="2" eb="4">
      <t>タントウ</t>
    </rPh>
    <phoneticPr fontId="3"/>
  </si>
  <si>
    <t>電話番号</t>
    <rPh sb="0" eb="2">
      <t>デンワ</t>
    </rPh>
    <rPh sb="2" eb="4">
      <t>バンゴウ</t>
    </rPh>
    <phoneticPr fontId="3"/>
  </si>
  <si>
    <t>ＰＤＦ送信先</t>
    <rPh sb="3" eb="5">
      <t>ソウシン</t>
    </rPh>
    <rPh sb="5" eb="6">
      <t>サキ</t>
    </rPh>
    <phoneticPr fontId="3"/>
  </si>
  <si>
    <t>住所</t>
    <phoneticPr fontId="3"/>
  </si>
  <si>
    <t>会社名</t>
    <phoneticPr fontId="3"/>
  </si>
  <si>
    <t>担当者</t>
    <phoneticPr fontId="3"/>
  </si>
  <si>
    <t>電話</t>
    <phoneticPr fontId="3"/>
  </si>
  <si>
    <t>送信先 Eメールアドレス</t>
    <rPh sb="0" eb="3">
      <t>ソウシンサキ</t>
    </rPh>
    <phoneticPr fontId="3"/>
  </si>
  <si>
    <t>●</t>
    <phoneticPr fontId="3"/>
  </si>
  <si>
    <t>営業所</t>
  </si>
  <si>
    <t>海外</t>
    <rPh sb="0" eb="2">
      <t>カイガイ</t>
    </rPh>
    <phoneticPr fontId="3"/>
  </si>
  <si>
    <t>営業担当</t>
  </si>
  <si>
    <t>書類年月日</t>
    <rPh sb="3" eb="4">
      <t>ツキ</t>
    </rPh>
    <rPh sb="4" eb="5">
      <t>ヒ</t>
    </rPh>
    <phoneticPr fontId="3"/>
  </si>
  <si>
    <t>通関年月日</t>
    <phoneticPr fontId="3"/>
  </si>
  <si>
    <t>該非判定書　</t>
  </si>
  <si>
    <t>パラメータシート</t>
  </si>
  <si>
    <t>〒</t>
  </si>
  <si>
    <t>会社名</t>
    <rPh sb="0" eb="3">
      <t>カイシャメイ</t>
    </rPh>
    <phoneticPr fontId="3"/>
  </si>
  <si>
    <t>所属</t>
  </si>
  <si>
    <t>電話</t>
  </si>
  <si>
    <t>FAX</t>
  </si>
  <si>
    <t>書類使用者</t>
  </si>
  <si>
    <t>最終仕向地</t>
  </si>
  <si>
    <t>最終需要者正式名称</t>
  </si>
  <si>
    <t>最終需要者住所</t>
  </si>
  <si>
    <t>種別１</t>
  </si>
  <si>
    <t>品名１</t>
  </si>
  <si>
    <t>種別２</t>
  </si>
  <si>
    <t>品名２</t>
  </si>
  <si>
    <t>種別３</t>
  </si>
  <si>
    <t>品名３</t>
  </si>
  <si>
    <t>種別４</t>
  </si>
  <si>
    <t>品名４</t>
    <phoneticPr fontId="3"/>
  </si>
  <si>
    <t>種別５</t>
  </si>
  <si>
    <t>品名５</t>
  </si>
  <si>
    <t>備考</t>
    <rPh sb="0" eb="2">
      <t>ビコウ</t>
    </rPh>
    <phoneticPr fontId="3"/>
  </si>
  <si>
    <t>送付〒</t>
    <rPh sb="0" eb="2">
      <t>ソウフ</t>
    </rPh>
    <phoneticPr fontId="3"/>
  </si>
  <si>
    <t>住所</t>
    <rPh sb="0" eb="2">
      <t>ジュウショ</t>
    </rPh>
    <phoneticPr fontId="3"/>
  </si>
  <si>
    <t>所属</t>
    <rPh sb="0" eb="2">
      <t>ショゾク</t>
    </rPh>
    <phoneticPr fontId="3"/>
  </si>
  <si>
    <t>担当者　</t>
    <phoneticPr fontId="3"/>
  </si>
  <si>
    <t>FAX</t>
    <phoneticPr fontId="3"/>
  </si>
  <si>
    <t>アドレス</t>
    <phoneticPr fontId="3"/>
  </si>
  <si>
    <t>用途</t>
    <rPh sb="0" eb="2">
      <t>ヨウト</t>
    </rPh>
    <phoneticPr fontId="3"/>
  </si>
  <si>
    <t>～通関地選択～</t>
    <rPh sb="1" eb="3">
      <t>ツウカン</t>
    </rPh>
    <rPh sb="3" eb="4">
      <t>チ</t>
    </rPh>
    <rPh sb="4" eb="6">
      <t>センタク</t>
    </rPh>
    <phoneticPr fontId="3"/>
  </si>
  <si>
    <t>東京</t>
    <rPh sb="0" eb="2">
      <t>トウキョウ</t>
    </rPh>
    <phoneticPr fontId="3"/>
  </si>
  <si>
    <t>横浜</t>
    <rPh sb="0" eb="2">
      <t>ヨコハマ</t>
    </rPh>
    <phoneticPr fontId="3"/>
  </si>
  <si>
    <t>名古屋</t>
    <rPh sb="0" eb="3">
      <t>ナゴヤ</t>
    </rPh>
    <phoneticPr fontId="3"/>
  </si>
  <si>
    <t>大阪</t>
    <rPh sb="0" eb="2">
      <t>オオサカ</t>
    </rPh>
    <phoneticPr fontId="3"/>
  </si>
  <si>
    <t>神戸</t>
    <rPh sb="0" eb="2">
      <t>コウベ</t>
    </rPh>
    <phoneticPr fontId="3"/>
  </si>
  <si>
    <t>門司</t>
    <rPh sb="0" eb="2">
      <t>モジ</t>
    </rPh>
    <phoneticPr fontId="3"/>
  </si>
  <si>
    <t>長崎</t>
    <rPh sb="0" eb="2">
      <t>ナガサキ</t>
    </rPh>
    <phoneticPr fontId="3"/>
  </si>
  <si>
    <t>函館</t>
    <rPh sb="0" eb="2">
      <t>ハコダテ</t>
    </rPh>
    <phoneticPr fontId="3"/>
  </si>
  <si>
    <t>沖縄</t>
    <rPh sb="0" eb="2">
      <t>オキナワ</t>
    </rPh>
    <phoneticPr fontId="3"/>
  </si>
  <si>
    <t>未定</t>
    <rPh sb="0" eb="2">
      <t>ミテイ</t>
    </rPh>
    <phoneticPr fontId="3"/>
  </si>
  <si>
    <t>～相談内容選択～</t>
    <rPh sb="1" eb="3">
      <t>ソウダン</t>
    </rPh>
    <rPh sb="3" eb="5">
      <t>ナイヨウ</t>
    </rPh>
    <rPh sb="5" eb="7">
      <t>センタク</t>
    </rPh>
    <phoneticPr fontId="3"/>
  </si>
  <si>
    <t>軍関連顧客</t>
    <rPh sb="0" eb="1">
      <t>グン</t>
    </rPh>
    <rPh sb="1" eb="3">
      <t>カンレン</t>
    </rPh>
    <rPh sb="3" eb="5">
      <t>コキャク</t>
    </rPh>
    <phoneticPr fontId="3"/>
  </si>
  <si>
    <t>特定地域向け</t>
    <rPh sb="0" eb="2">
      <t>トクテイ</t>
    </rPh>
    <rPh sb="2" eb="4">
      <t>チイキ</t>
    </rPh>
    <rPh sb="4" eb="5">
      <t>ム</t>
    </rPh>
    <phoneticPr fontId="3"/>
  </si>
  <si>
    <t>不拡散関連顧客</t>
    <rPh sb="0" eb="3">
      <t>フカクサン</t>
    </rPh>
    <rPh sb="3" eb="5">
      <t>カンレン</t>
    </rPh>
    <rPh sb="5" eb="7">
      <t>コキャク</t>
    </rPh>
    <phoneticPr fontId="3"/>
  </si>
  <si>
    <t>～選択～</t>
    <rPh sb="1" eb="3">
      <t>センタク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</si>
  <si>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</si>
  <si>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</si>
  <si>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</si>
  <si>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</si>
  <si>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～製品種別～</t>
    <rPh sb="1" eb="3">
      <t>セイヒン</t>
    </rPh>
    <rPh sb="3" eb="5">
      <t>シュベツ</t>
    </rPh>
    <phoneticPr fontId="3"/>
  </si>
  <si>
    <t>スイッチング電源</t>
    <rPh sb="6" eb="8">
      <t>デンゲン</t>
    </rPh>
    <phoneticPr fontId="3"/>
  </si>
  <si>
    <t>ノイズフィルタ</t>
    <phoneticPr fontId="3"/>
  </si>
  <si>
    <t>周波数変換器</t>
    <phoneticPr fontId="3"/>
  </si>
  <si>
    <t>DC-DCコンバータ</t>
  </si>
  <si>
    <t>電源取付金具</t>
    <rPh sb="0" eb="2">
      <t>デンゲン</t>
    </rPh>
    <rPh sb="2" eb="4">
      <t>トリツケ</t>
    </rPh>
    <rPh sb="4" eb="6">
      <t>カナグ</t>
    </rPh>
    <phoneticPr fontId="3"/>
  </si>
  <si>
    <t>その他</t>
    <rPh sb="2" eb="3">
      <t>タ</t>
    </rPh>
    <phoneticPr fontId="3"/>
  </si>
  <si>
    <t>～部数～</t>
    <rPh sb="1" eb="3">
      <t>ブスウ</t>
    </rPh>
    <phoneticPr fontId="3"/>
  </si>
  <si>
    <t>～営業所～</t>
    <rPh sb="1" eb="4">
      <t>エイギョウショ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</si>
</sst>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1" fillId="3" borderId="6" xfId="0" applyFont="1" applyFill="1" applyBorder="1" applyAlignment="1" applyProtection="1">
      <alignment horizontal="right" vertical="center"/>
      <protection locked="0"/>
    </xf>
    <xf numFmtId="0" fontId="1" fillId="4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4" borderId="26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Alignment="1">
      <alignment vertical="center" shrinkToFit="1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0" fillId="0" borderId="35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0" fillId="0" borderId="7" xfId="0" applyBorder="1" applyAlignment="1">
      <alignment vertical="center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47" xfId="0" applyBorder="1" applyAlignment="1">
      <alignment vertical="center"/>
    </xf>
    <xf numFmtId="0" fontId="0" fillId="3" borderId="40" xfId="0" applyFill="1" applyBorder="1" applyAlignment="1" applyProtection="1">
      <alignment horizontal="left" vertical="center" shrinkToFit="1"/>
      <protection locked="0"/>
    </xf>
    <xf numFmtId="0" fontId="0" fillId="3" borderId="41" xfId="0" applyFill="1" applyBorder="1" applyAlignment="1" applyProtection="1">
      <alignment horizontal="left" vertical="center" shrinkToFit="1"/>
      <protection locked="0"/>
    </xf>
    <xf numFmtId="0" fontId="0" fillId="0" borderId="41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10" fillId="0" borderId="2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5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3" borderId="1" xfId="0" applyFont="1" applyFill="1" applyBorder="1" applyAlignment="1" applyProtection="1">
      <alignment horizontal="left" vertical="center" shrinkToFit="1"/>
      <protection locked="0"/>
    </xf>
    <xf numFmtId="0" fontId="1" fillId="3" borderId="5" xfId="0" applyFont="1" applyFill="1" applyBorder="1" applyAlignment="1" applyProtection="1">
      <alignment horizontal="left" vertical="center" shrinkToFit="1"/>
      <protection locked="0"/>
    </xf>
    <xf numFmtId="0" fontId="1" fillId="3" borderId="29" xfId="0" applyFont="1" applyFill="1" applyBorder="1" applyAlignment="1" applyProtection="1">
      <alignment horizontal="left" vertical="center" shrinkToFit="1"/>
      <protection locked="0"/>
    </xf>
    <xf numFmtId="0" fontId="1" fillId="3" borderId="40" xfId="0" applyFont="1" applyFill="1" applyBorder="1" applyAlignment="1" applyProtection="1">
      <alignment horizontal="left" vertical="center" shrinkToFit="1"/>
      <protection locked="0"/>
    </xf>
    <xf numFmtId="0" fontId="1" fillId="3" borderId="41" xfId="0" applyFont="1" applyFill="1" applyBorder="1" applyAlignment="1" applyProtection="1">
      <alignment horizontal="left" vertical="center" shrinkToFit="1"/>
      <protection locked="0"/>
    </xf>
    <xf numFmtId="0" fontId="1" fillId="3" borderId="43" xfId="0" applyFont="1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33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 shrinkToFit="1"/>
      <protection locked="0"/>
    </xf>
    <xf numFmtId="0" fontId="0" fillId="3" borderId="17" xfId="0" applyFill="1" applyBorder="1" applyAlignment="1" applyProtection="1">
      <alignment horizontal="left" vertical="center" shrinkToFit="1"/>
      <protection locked="0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7" xfId="0" applyBorder="1" applyAlignment="1">
      <alignment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left" vertical="center" indent="1" shrinkToFit="1"/>
      <protection locked="0"/>
    </xf>
    <xf numFmtId="0" fontId="0" fillId="3" borderId="4" xfId="0" applyFill="1" applyBorder="1" applyAlignment="1" applyProtection="1">
      <alignment horizontal="left" vertical="center" indent="1" shrinkToFit="1"/>
      <protection locked="0"/>
    </xf>
    <xf numFmtId="0" fontId="0" fillId="3" borderId="27" xfId="0" applyFill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3" xfId="0" applyFont="1" applyFill="1" applyBorder="1" applyAlignment="1" applyProtection="1">
      <alignment horizontal="left" vertical="center" shrinkToFit="1"/>
      <protection locked="0"/>
    </xf>
    <xf numFmtId="0" fontId="1" fillId="3" borderId="6" xfId="0" applyFont="1" applyFill="1" applyBorder="1" applyAlignment="1" applyProtection="1">
      <alignment horizontal="left" vertical="center" shrinkToFit="1"/>
      <protection locked="0"/>
    </xf>
    <xf numFmtId="0" fontId="1" fillId="3" borderId="26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" fillId="3" borderId="7" xfId="1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33" xfId="0" applyFont="1" applyFill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3" borderId="11" xfId="0" applyFont="1" applyFill="1" applyBorder="1" applyAlignment="1" applyProtection="1">
      <alignment horizontal="left" vertical="center" shrinkToFit="1"/>
      <protection locked="0"/>
    </xf>
    <xf numFmtId="0" fontId="1" fillId="3" borderId="4" xfId="0" applyFont="1" applyFill="1" applyBorder="1" applyAlignment="1" applyProtection="1">
      <alignment horizontal="left" vertical="center" shrinkToFit="1"/>
      <protection locked="0"/>
    </xf>
    <xf numFmtId="0" fontId="1" fillId="3" borderId="27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3" borderId="20" xfId="0" applyFill="1" applyBorder="1" applyAlignment="1" applyProtection="1">
      <alignment horizontal="left" vertical="center" shrinkToFit="1"/>
      <protection locked="0"/>
    </xf>
    <xf numFmtId="0" fontId="0" fillId="3" borderId="44" xfId="0" applyFill="1" applyBorder="1" applyAlignment="1" applyProtection="1">
      <alignment horizontal="left" vertical="center" shrinkToFit="1"/>
      <protection locked="0"/>
    </xf>
    <xf numFmtId="0" fontId="0" fillId="0" borderId="38" xfId="0" applyBorder="1" applyAlignment="1">
      <alignment horizontal="justify" vertical="center"/>
    </xf>
    <xf numFmtId="0" fontId="0" fillId="0" borderId="20" xfId="0" applyBorder="1" applyAlignment="1">
      <alignment horizontal="justify" vertical="center"/>
    </xf>
    <xf numFmtId="0" fontId="0" fillId="0" borderId="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27" xfId="0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shrinkToFit="1"/>
      <protection locked="0"/>
    </xf>
    <xf numFmtId="0" fontId="1" fillId="3" borderId="17" xfId="0" applyFont="1" applyFill="1" applyBorder="1" applyAlignment="1" applyProtection="1">
      <alignment horizontal="left" vertical="center" shrinkToFit="1"/>
      <protection locked="0"/>
    </xf>
    <xf numFmtId="0" fontId="1" fillId="3" borderId="18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3" borderId="11" xfId="0" applyFont="1" applyFill="1" applyBorder="1" applyAlignment="1">
      <alignment vertical="center" shrinkToFit="1"/>
    </xf>
    <xf numFmtId="0" fontId="7" fillId="3" borderId="4" xfId="0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8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0" fillId="0" borderId="4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" fillId="3" borderId="37" xfId="1" applyFont="1" applyFill="1" applyBorder="1" applyAlignment="1" applyProtection="1">
      <alignment horizontal="left" vertical="center"/>
      <protection locked="0"/>
    </xf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46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994B-9EA0-4130-910A-31138A6417A2}">
  <sheetPr>
    <pageSetUpPr fitToPage="1"/>
  </sheetPr>
  <dimension ref="A1:BE132"/>
  <sheetViews>
    <sheetView showGridLines="0" tabSelected="1" zoomScale="120" zoomScaleNormal="120" zoomScaleSheetLayoutView="100" workbookViewId="0">
      <selection activeCell="AS43" sqref="AS43"/>
    </sheetView>
  </sheetViews>
  <sheetFormatPr defaultColWidth="9" defaultRowHeight="13.5" x14ac:dyDescent="0.15"/>
  <cols>
    <col min="1" max="23" width="4.625" style="1" customWidth="1"/>
    <col min="24" max="34" width="5.625" style="1" customWidth="1"/>
    <col min="35" max="16384" width="9" style="1"/>
  </cols>
  <sheetData>
    <row r="1" spans="1:26" ht="20.100000000000001" customHeight="1" x14ac:dyDescent="0.15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 t="s">
        <v>0</v>
      </c>
    </row>
    <row r="2" spans="1:26" ht="20.100000000000001" customHeight="1" x14ac:dyDescent="0.15">
      <c r="A2" s="28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9"/>
    </row>
    <row r="3" spans="1:26" ht="20.100000000000001" customHeight="1" x14ac:dyDescent="0.15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20"/>
      <c r="N3" s="14" t="s">
        <v>2</v>
      </c>
      <c r="O3" s="13"/>
      <c r="P3" s="14" t="s">
        <v>3</v>
      </c>
      <c r="Q3" s="13"/>
      <c r="R3" s="30" t="s">
        <v>4</v>
      </c>
      <c r="T3" s="9" t="s">
        <v>5</v>
      </c>
    </row>
    <row r="4" spans="1:26" ht="20.100000000000001" customHeight="1" x14ac:dyDescent="0.1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  <c r="T4" s="147" t="s">
        <v>6</v>
      </c>
      <c r="U4" s="148"/>
      <c r="V4" s="148"/>
      <c r="W4" s="148"/>
      <c r="X4" s="149"/>
      <c r="Y4" s="149"/>
      <c r="Z4" s="60"/>
    </row>
    <row r="5" spans="1:26" ht="20.100000000000001" customHeight="1" x14ac:dyDescent="0.15">
      <c r="A5" s="118" t="s">
        <v>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20"/>
      <c r="T5" s="150" t="s">
        <v>8</v>
      </c>
      <c r="U5" s="151"/>
      <c r="V5" s="151"/>
      <c r="W5" s="151"/>
      <c r="X5" s="149"/>
      <c r="Y5" s="149"/>
      <c r="Z5" s="152"/>
    </row>
    <row r="6" spans="1:26" ht="20.100000000000001" customHeight="1" thickBot="1" x14ac:dyDescent="0.2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</row>
    <row r="7" spans="1:26" ht="15" customHeight="1" x14ac:dyDescent="0.15">
      <c r="A7" s="90"/>
      <c r="B7" s="91"/>
      <c r="C7" s="91"/>
      <c r="D7" s="91"/>
      <c r="E7" s="91"/>
      <c r="F7" s="91"/>
      <c r="G7" s="91"/>
      <c r="H7" s="91"/>
      <c r="I7" s="125" t="s">
        <v>9</v>
      </c>
      <c r="J7" s="126"/>
      <c r="K7" s="123"/>
      <c r="L7" s="123"/>
      <c r="M7" s="123"/>
      <c r="N7" s="123"/>
      <c r="O7" s="123"/>
      <c r="P7" s="123"/>
      <c r="Q7" s="123"/>
      <c r="R7" s="124"/>
    </row>
    <row r="8" spans="1:26" ht="15" customHeight="1" x14ac:dyDescent="0.15">
      <c r="A8" s="90"/>
      <c r="B8" s="91"/>
      <c r="C8" s="91"/>
      <c r="D8" s="91"/>
      <c r="E8" s="91"/>
      <c r="F8" s="91"/>
      <c r="G8" s="91"/>
      <c r="H8" s="91"/>
      <c r="I8" s="110" t="s">
        <v>10</v>
      </c>
      <c r="J8" s="111"/>
      <c r="K8" s="100"/>
      <c r="L8" s="100"/>
      <c r="M8" s="100"/>
      <c r="N8" s="100"/>
      <c r="O8" s="100"/>
      <c r="P8" s="100"/>
      <c r="Q8" s="100"/>
      <c r="R8" s="101"/>
    </row>
    <row r="9" spans="1:26" ht="15" customHeight="1" x14ac:dyDescent="0.15">
      <c r="A9" s="90"/>
      <c r="B9" s="91"/>
      <c r="C9" s="91"/>
      <c r="D9" s="91"/>
      <c r="E9" s="91"/>
      <c r="F9" s="91"/>
      <c r="G9" s="91"/>
      <c r="H9" s="91"/>
      <c r="I9" s="110" t="s">
        <v>11</v>
      </c>
      <c r="J9" s="111"/>
      <c r="K9" s="100"/>
      <c r="L9" s="100"/>
      <c r="M9" s="100"/>
      <c r="N9" s="100"/>
      <c r="O9" s="100"/>
      <c r="P9" s="100"/>
      <c r="Q9" s="100"/>
      <c r="R9" s="101"/>
    </row>
    <row r="10" spans="1:26" ht="15" customHeight="1" x14ac:dyDescent="0.15">
      <c r="A10" s="90"/>
      <c r="B10" s="91"/>
      <c r="C10" s="91"/>
      <c r="D10" s="91"/>
      <c r="E10" s="91"/>
      <c r="F10" s="91"/>
      <c r="G10" s="91"/>
      <c r="H10" s="91"/>
      <c r="I10" s="110" t="s">
        <v>12</v>
      </c>
      <c r="J10" s="111"/>
      <c r="K10" s="100"/>
      <c r="L10" s="100"/>
      <c r="M10" s="100"/>
      <c r="N10" s="100"/>
      <c r="O10" s="100"/>
      <c r="P10" s="100"/>
      <c r="Q10" s="100"/>
      <c r="R10" s="101"/>
    </row>
    <row r="11" spans="1:26" ht="15" customHeight="1" x14ac:dyDescent="0.15">
      <c r="A11" s="90"/>
      <c r="B11" s="91"/>
      <c r="C11" s="91"/>
      <c r="D11" s="91"/>
      <c r="E11" s="91"/>
      <c r="F11" s="91"/>
      <c r="G11" s="91"/>
      <c r="H11" s="91"/>
      <c r="I11" s="110" t="s">
        <v>13</v>
      </c>
      <c r="J11" s="111"/>
      <c r="K11" s="100"/>
      <c r="L11" s="100"/>
      <c r="M11" s="100"/>
      <c r="N11" s="100"/>
      <c r="O11" s="100"/>
      <c r="P11" s="100"/>
      <c r="Q11" s="100"/>
      <c r="R11" s="101"/>
    </row>
    <row r="12" spans="1:26" ht="15" customHeight="1" x14ac:dyDescent="0.15">
      <c r="A12" s="90"/>
      <c r="B12" s="91"/>
      <c r="C12" s="91"/>
      <c r="D12" s="91"/>
      <c r="E12" s="91"/>
      <c r="F12" s="91"/>
      <c r="G12" s="91"/>
      <c r="H12" s="91"/>
      <c r="I12" s="110" t="s">
        <v>14</v>
      </c>
      <c r="J12" s="111"/>
      <c r="K12" s="100"/>
      <c r="L12" s="100"/>
      <c r="M12" s="100"/>
      <c r="N12" s="100"/>
      <c r="O12" s="100"/>
      <c r="P12" s="100"/>
      <c r="Q12" s="100"/>
      <c r="R12" s="101"/>
    </row>
    <row r="13" spans="1:26" ht="15" customHeight="1" x14ac:dyDescent="0.15">
      <c r="A13" s="90"/>
      <c r="B13" s="91"/>
      <c r="C13" s="91"/>
      <c r="D13" s="91"/>
      <c r="E13" s="91"/>
      <c r="F13" s="91"/>
      <c r="G13" s="91"/>
      <c r="H13" s="91"/>
      <c r="I13" s="105" t="s">
        <v>15</v>
      </c>
      <c r="J13" s="106"/>
      <c r="K13" s="107"/>
      <c r="L13" s="108"/>
      <c r="M13" s="108"/>
      <c r="N13" s="108"/>
      <c r="O13" s="108"/>
      <c r="P13" s="108"/>
      <c r="Q13" s="108"/>
      <c r="R13" s="109"/>
    </row>
    <row r="14" spans="1:26" ht="15" customHeight="1" thickBot="1" x14ac:dyDescent="0.2">
      <c r="A14" s="31"/>
      <c r="I14" s="167" t="s">
        <v>16</v>
      </c>
      <c r="J14" s="168"/>
      <c r="K14" s="169"/>
      <c r="L14" s="170"/>
      <c r="M14" s="170"/>
      <c r="N14" s="170"/>
      <c r="O14" s="170"/>
      <c r="P14" s="170"/>
      <c r="Q14" s="170"/>
      <c r="R14" s="171"/>
    </row>
    <row r="15" spans="1:26" ht="15" customHeight="1" x14ac:dyDescent="0.15">
      <c r="A15" s="31"/>
      <c r="I15" s="39"/>
      <c r="J15" s="39"/>
      <c r="K15" s="40"/>
      <c r="L15" s="41"/>
      <c r="M15" s="41"/>
      <c r="N15" s="41"/>
      <c r="O15" s="41"/>
      <c r="P15" s="41"/>
      <c r="Q15" s="41"/>
      <c r="R15" s="42"/>
    </row>
    <row r="16" spans="1:26" ht="15" customHeight="1" x14ac:dyDescent="0.15">
      <c r="A16" s="31" t="s">
        <v>17</v>
      </c>
      <c r="B16" s="91" t="s">
        <v>18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134"/>
    </row>
    <row r="17" spans="1:18" ht="15" customHeight="1" x14ac:dyDescent="0.15">
      <c r="A17" s="31"/>
      <c r="B17" s="1" t="s">
        <v>19</v>
      </c>
      <c r="R17" s="32"/>
    </row>
    <row r="18" spans="1:18" ht="15" customHeight="1" x14ac:dyDescent="0.15">
      <c r="A18" s="31">
        <v>1</v>
      </c>
      <c r="B18" s="1" t="s">
        <v>20</v>
      </c>
      <c r="R18" s="32"/>
    </row>
    <row r="19" spans="1:18" ht="15" customHeight="1" x14ac:dyDescent="0.15">
      <c r="A19" s="31" t="s">
        <v>21</v>
      </c>
      <c r="B19" s="1" t="s">
        <v>22</v>
      </c>
      <c r="R19" s="32"/>
    </row>
    <row r="20" spans="1:18" ht="15" customHeight="1" x14ac:dyDescent="0.15">
      <c r="A20" s="31">
        <v>2</v>
      </c>
      <c r="B20" s="1" t="s">
        <v>23</v>
      </c>
      <c r="R20" s="32"/>
    </row>
    <row r="21" spans="1:18" ht="15" customHeight="1" x14ac:dyDescent="0.15">
      <c r="A21" s="31">
        <v>3</v>
      </c>
      <c r="B21" s="1" t="s">
        <v>24</v>
      </c>
      <c r="R21" s="32"/>
    </row>
    <row r="22" spans="1:18" ht="15" customHeight="1" x14ac:dyDescent="0.15">
      <c r="A22" s="31"/>
      <c r="B22" s="1" t="s">
        <v>25</v>
      </c>
      <c r="R22" s="32"/>
    </row>
    <row r="23" spans="1:18" s="2" customFormat="1" ht="15" customHeight="1" x14ac:dyDescent="0.15">
      <c r="A23" s="164" t="s">
        <v>26</v>
      </c>
      <c r="B23" s="165"/>
      <c r="C23" s="165"/>
      <c r="D23" s="165"/>
      <c r="E23" s="165"/>
      <c r="F23" s="93" t="s">
        <v>27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166"/>
    </row>
    <row r="24" spans="1:18" s="2" customFormat="1" ht="15" customHeight="1" thickBot="1" x14ac:dyDescent="0.2">
      <c r="A24" s="92"/>
      <c r="B24" s="93"/>
      <c r="C24" s="93"/>
      <c r="D24" s="93"/>
      <c r="E24" s="93"/>
      <c r="F24" s="93" t="s">
        <v>28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166"/>
    </row>
    <row r="25" spans="1:18" ht="15" customHeight="1" x14ac:dyDescent="0.15">
      <c r="A25" s="38">
        <v>1</v>
      </c>
      <c r="B25" s="97" t="s">
        <v>29</v>
      </c>
      <c r="C25" s="98"/>
      <c r="D25" s="98"/>
      <c r="E25" s="98"/>
      <c r="F25" s="99"/>
      <c r="G25" s="137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9"/>
    </row>
    <row r="26" spans="1:18" ht="15" customHeight="1" x14ac:dyDescent="0.15">
      <c r="A26" s="153">
        <v>2</v>
      </c>
      <c r="B26" s="155" t="s">
        <v>30</v>
      </c>
      <c r="C26" s="141"/>
      <c r="D26" s="141"/>
      <c r="E26" s="141"/>
      <c r="F26" s="156"/>
      <c r="G26" s="3">
        <v>1</v>
      </c>
      <c r="H26" s="141" t="s">
        <v>31</v>
      </c>
      <c r="I26" s="141"/>
      <c r="J26" s="141"/>
      <c r="K26" s="141"/>
      <c r="L26" s="141"/>
      <c r="M26" s="140" t="s">
        <v>32</v>
      </c>
      <c r="N26" s="140"/>
      <c r="O26" s="140"/>
      <c r="P26" s="140"/>
      <c r="Q26" s="141"/>
      <c r="R26" s="142"/>
    </row>
    <row r="27" spans="1:18" ht="15" customHeight="1" x14ac:dyDescent="0.15">
      <c r="A27" s="161"/>
      <c r="B27" s="162"/>
      <c r="C27" s="91"/>
      <c r="D27" s="91"/>
      <c r="E27" s="91"/>
      <c r="F27" s="163"/>
      <c r="G27" s="4">
        <v>2</v>
      </c>
      <c r="H27" s="91" t="s">
        <v>33</v>
      </c>
      <c r="I27" s="91"/>
      <c r="J27" s="91"/>
      <c r="K27" s="91"/>
      <c r="L27" s="91"/>
      <c r="M27" s="91"/>
      <c r="N27" s="91"/>
      <c r="O27" s="91"/>
      <c r="P27" s="91"/>
      <c r="Q27" s="91"/>
      <c r="R27" s="134"/>
    </row>
    <row r="28" spans="1:18" ht="15" customHeight="1" x14ac:dyDescent="0.15">
      <c r="A28" s="161"/>
      <c r="B28" s="162"/>
      <c r="C28" s="91"/>
      <c r="D28" s="91"/>
      <c r="E28" s="91"/>
      <c r="F28" s="163"/>
      <c r="G28" s="4">
        <v>3</v>
      </c>
      <c r="H28" s="91" t="s">
        <v>34</v>
      </c>
      <c r="I28" s="91"/>
      <c r="J28" s="91"/>
      <c r="K28" s="91"/>
      <c r="L28" s="91"/>
      <c r="M28" s="136" t="s">
        <v>35</v>
      </c>
      <c r="N28" s="136"/>
      <c r="O28" s="136"/>
      <c r="P28" s="136"/>
      <c r="Q28" s="91"/>
      <c r="R28" s="134"/>
    </row>
    <row r="29" spans="1:18" ht="15" customHeight="1" x14ac:dyDescent="0.15">
      <c r="A29" s="160"/>
      <c r="B29" s="112"/>
      <c r="C29" s="113"/>
      <c r="D29" s="113"/>
      <c r="E29" s="113"/>
      <c r="F29" s="114"/>
      <c r="G29" s="5">
        <v>4</v>
      </c>
      <c r="H29" s="113" t="s">
        <v>36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35"/>
    </row>
    <row r="30" spans="1:18" ht="15" customHeight="1" x14ac:dyDescent="0.15">
      <c r="A30" s="33">
        <v>3</v>
      </c>
      <c r="B30" s="58" t="s">
        <v>37</v>
      </c>
      <c r="C30" s="59"/>
      <c r="D30" s="59"/>
      <c r="E30" s="59"/>
      <c r="F30" s="60"/>
      <c r="G30" s="115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7"/>
    </row>
    <row r="31" spans="1:18" ht="15" customHeight="1" x14ac:dyDescent="0.15">
      <c r="A31" s="153">
        <v>4</v>
      </c>
      <c r="B31" s="155" t="s">
        <v>38</v>
      </c>
      <c r="C31" s="141"/>
      <c r="D31" s="141"/>
      <c r="E31" s="141"/>
      <c r="F31" s="156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/>
    </row>
    <row r="32" spans="1:18" ht="15" customHeight="1" x14ac:dyDescent="0.15">
      <c r="A32" s="160"/>
      <c r="B32" s="112" t="s">
        <v>39</v>
      </c>
      <c r="C32" s="113"/>
      <c r="D32" s="113"/>
      <c r="E32" s="113"/>
      <c r="F32" s="114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6"/>
    </row>
    <row r="33" spans="1:18" ht="15" customHeight="1" x14ac:dyDescent="0.15">
      <c r="A33" s="153">
        <v>5</v>
      </c>
      <c r="B33" s="155" t="s">
        <v>40</v>
      </c>
      <c r="C33" s="141"/>
      <c r="D33" s="141"/>
      <c r="E33" s="141"/>
      <c r="F33" s="156"/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5"/>
    </row>
    <row r="34" spans="1:18" ht="15" customHeight="1" x14ac:dyDescent="0.15">
      <c r="A34" s="160"/>
      <c r="B34" s="112" t="s">
        <v>39</v>
      </c>
      <c r="C34" s="113"/>
      <c r="D34" s="113"/>
      <c r="E34" s="113"/>
      <c r="F34" s="114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</row>
    <row r="35" spans="1:18" ht="15" customHeight="1" x14ac:dyDescent="0.15">
      <c r="A35" s="153">
        <v>6</v>
      </c>
      <c r="B35" s="155" t="s">
        <v>41</v>
      </c>
      <c r="C35" s="141"/>
      <c r="D35" s="141"/>
      <c r="E35" s="141"/>
      <c r="F35" s="156"/>
      <c r="G35" s="103" t="s">
        <v>42</v>
      </c>
      <c r="H35" s="104"/>
      <c r="I35" s="104"/>
      <c r="J35" s="24" t="s">
        <v>43</v>
      </c>
      <c r="K35" s="102"/>
      <c r="L35" s="102"/>
      <c r="M35" s="102"/>
      <c r="N35" s="24" t="s">
        <v>43</v>
      </c>
      <c r="O35" s="102"/>
      <c r="P35" s="102"/>
      <c r="Q35" s="102"/>
      <c r="R35" s="34" t="s">
        <v>43</v>
      </c>
    </row>
    <row r="36" spans="1:18" ht="15" customHeight="1" x14ac:dyDescent="0.15">
      <c r="A36" s="160"/>
      <c r="B36" s="112"/>
      <c r="C36" s="113"/>
      <c r="D36" s="113"/>
      <c r="E36" s="113"/>
      <c r="F36" s="114"/>
      <c r="G36" s="129"/>
      <c r="H36" s="130"/>
      <c r="I36" s="130"/>
      <c r="J36" s="8" t="s">
        <v>43</v>
      </c>
      <c r="K36" s="130"/>
      <c r="L36" s="130"/>
      <c r="M36" s="130"/>
      <c r="N36" s="8" t="s">
        <v>43</v>
      </c>
      <c r="O36" s="127" t="s">
        <v>44</v>
      </c>
      <c r="P36" s="127"/>
      <c r="Q36" s="127"/>
      <c r="R36" s="128"/>
    </row>
    <row r="37" spans="1:18" ht="25.5" customHeight="1" x14ac:dyDescent="0.15">
      <c r="A37" s="33">
        <v>7</v>
      </c>
      <c r="B37" s="22" t="s">
        <v>45</v>
      </c>
      <c r="C37" s="22"/>
      <c r="D37" s="22"/>
      <c r="E37" s="22"/>
      <c r="F37" s="22"/>
      <c r="G37" s="131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3"/>
    </row>
    <row r="38" spans="1:18" ht="15" customHeight="1" x14ac:dyDescent="0.15">
      <c r="A38" s="153">
        <v>8</v>
      </c>
      <c r="B38" s="155" t="s">
        <v>46</v>
      </c>
      <c r="C38" s="141"/>
      <c r="D38" s="141"/>
      <c r="E38" s="141"/>
      <c r="F38" s="156"/>
      <c r="G38" s="11" t="s">
        <v>47</v>
      </c>
      <c r="H38" s="143" t="s">
        <v>48</v>
      </c>
      <c r="I38" s="144"/>
      <c r="J38" s="144"/>
      <c r="K38" s="146"/>
      <c r="L38" s="143" t="s">
        <v>49</v>
      </c>
      <c r="M38" s="144"/>
      <c r="N38" s="144"/>
      <c r="O38" s="144"/>
      <c r="P38" s="144"/>
      <c r="Q38" s="144"/>
      <c r="R38" s="145"/>
    </row>
    <row r="39" spans="1:18" ht="15" customHeight="1" x14ac:dyDescent="0.15">
      <c r="A39" s="161"/>
      <c r="B39" s="162"/>
      <c r="C39" s="91"/>
      <c r="D39" s="91"/>
      <c r="E39" s="91"/>
      <c r="F39" s="163"/>
      <c r="G39" s="12">
        <v>1</v>
      </c>
      <c r="H39" s="84"/>
      <c r="I39" s="85"/>
      <c r="J39" s="85"/>
      <c r="K39" s="86"/>
      <c r="L39" s="87"/>
      <c r="M39" s="88"/>
      <c r="N39" s="88"/>
      <c r="O39" s="88"/>
      <c r="P39" s="88"/>
      <c r="Q39" s="88"/>
      <c r="R39" s="89"/>
    </row>
    <row r="40" spans="1:18" ht="15" customHeight="1" x14ac:dyDescent="0.15">
      <c r="A40" s="161"/>
      <c r="B40" s="162"/>
      <c r="C40" s="91"/>
      <c r="D40" s="91"/>
      <c r="E40" s="91"/>
      <c r="F40" s="163"/>
      <c r="G40" s="12">
        <v>2</v>
      </c>
      <c r="H40" s="84"/>
      <c r="I40" s="85"/>
      <c r="J40" s="85"/>
      <c r="K40" s="86"/>
      <c r="L40" s="87"/>
      <c r="M40" s="88"/>
      <c r="N40" s="88"/>
      <c r="O40" s="88"/>
      <c r="P40" s="88"/>
      <c r="Q40" s="88"/>
      <c r="R40" s="89"/>
    </row>
    <row r="41" spans="1:18" ht="15" customHeight="1" x14ac:dyDescent="0.15">
      <c r="A41" s="161"/>
      <c r="B41" s="162"/>
      <c r="C41" s="91"/>
      <c r="D41" s="91"/>
      <c r="E41" s="91"/>
      <c r="F41" s="163"/>
      <c r="G41" s="12">
        <v>3</v>
      </c>
      <c r="H41" s="84"/>
      <c r="I41" s="85"/>
      <c r="J41" s="85"/>
      <c r="K41" s="86"/>
      <c r="L41" s="87"/>
      <c r="M41" s="88"/>
      <c r="N41" s="88"/>
      <c r="O41" s="88"/>
      <c r="P41" s="88"/>
      <c r="Q41" s="88"/>
      <c r="R41" s="89"/>
    </row>
    <row r="42" spans="1:18" ht="15" customHeight="1" x14ac:dyDescent="0.15">
      <c r="A42" s="161"/>
      <c r="B42" s="162"/>
      <c r="C42" s="91"/>
      <c r="D42" s="91"/>
      <c r="E42" s="91"/>
      <c r="F42" s="163"/>
      <c r="G42" s="12">
        <v>4</v>
      </c>
      <c r="H42" s="84"/>
      <c r="I42" s="85"/>
      <c r="J42" s="85"/>
      <c r="K42" s="86"/>
      <c r="L42" s="87"/>
      <c r="M42" s="88"/>
      <c r="N42" s="88"/>
      <c r="O42" s="88"/>
      <c r="P42" s="88"/>
      <c r="Q42" s="88"/>
      <c r="R42" s="89"/>
    </row>
    <row r="43" spans="1:18" ht="15" customHeight="1" x14ac:dyDescent="0.15">
      <c r="A43" s="160"/>
      <c r="B43" s="112"/>
      <c r="C43" s="113"/>
      <c r="D43" s="113"/>
      <c r="E43" s="113"/>
      <c r="F43" s="114"/>
      <c r="G43" s="12">
        <v>5</v>
      </c>
      <c r="H43" s="84"/>
      <c r="I43" s="85"/>
      <c r="J43" s="85"/>
      <c r="K43" s="86"/>
      <c r="L43" s="87"/>
      <c r="M43" s="88"/>
      <c r="N43" s="88"/>
      <c r="O43" s="88"/>
      <c r="P43" s="88"/>
      <c r="Q43" s="88"/>
      <c r="R43" s="89"/>
    </row>
    <row r="44" spans="1:18" ht="15" customHeight="1" x14ac:dyDescent="0.15">
      <c r="A44" s="33">
        <v>9</v>
      </c>
      <c r="B44" s="58" t="s">
        <v>50</v>
      </c>
      <c r="C44" s="59"/>
      <c r="D44" s="59"/>
      <c r="E44" s="59"/>
      <c r="F44" s="60"/>
      <c r="G44" s="58" t="s">
        <v>51</v>
      </c>
      <c r="H44" s="59"/>
      <c r="I44" s="59"/>
      <c r="J44" s="10"/>
      <c r="K44" s="59" t="s">
        <v>52</v>
      </c>
      <c r="L44" s="59"/>
      <c r="M44" s="59" t="s">
        <v>53</v>
      </c>
      <c r="N44" s="59"/>
      <c r="O44" s="59"/>
      <c r="P44" s="10"/>
      <c r="Q44" s="59" t="s">
        <v>52</v>
      </c>
      <c r="R44" s="83"/>
    </row>
    <row r="45" spans="1:18" ht="15" customHeight="1" x14ac:dyDescent="0.15">
      <c r="A45" s="33">
        <v>10</v>
      </c>
      <c r="B45" s="58" t="s">
        <v>54</v>
      </c>
      <c r="C45" s="59"/>
      <c r="D45" s="59"/>
      <c r="E45" s="59"/>
      <c r="F45" s="60"/>
      <c r="G45" s="71"/>
      <c r="H45" s="72"/>
      <c r="I45" s="23" t="s">
        <v>2</v>
      </c>
      <c r="J45" s="72"/>
      <c r="K45" s="72"/>
      <c r="L45" s="23" t="s">
        <v>3</v>
      </c>
      <c r="M45" s="72"/>
      <c r="N45" s="72"/>
      <c r="O45" s="59" t="s">
        <v>4</v>
      </c>
      <c r="P45" s="59"/>
      <c r="Q45" s="59"/>
      <c r="R45" s="83"/>
    </row>
    <row r="46" spans="1:18" ht="15" customHeight="1" x14ac:dyDescent="0.15">
      <c r="A46" s="35">
        <v>11</v>
      </c>
      <c r="B46" s="58" t="s">
        <v>55</v>
      </c>
      <c r="C46" s="59"/>
      <c r="D46" s="59"/>
      <c r="E46" s="59"/>
      <c r="F46" s="60"/>
      <c r="G46" s="73"/>
      <c r="H46" s="74"/>
      <c r="I46" s="24" t="s">
        <v>2</v>
      </c>
      <c r="J46" s="74"/>
      <c r="K46" s="74"/>
      <c r="L46" s="24" t="s">
        <v>56</v>
      </c>
      <c r="M46" s="74"/>
      <c r="N46" s="74"/>
      <c r="O46" s="59" t="s">
        <v>4</v>
      </c>
      <c r="P46" s="59"/>
      <c r="Q46" s="59"/>
      <c r="R46" s="83"/>
    </row>
    <row r="47" spans="1:18" ht="15" customHeight="1" x14ac:dyDescent="0.15">
      <c r="A47" s="153">
        <v>12</v>
      </c>
      <c r="B47" s="155" t="s">
        <v>57</v>
      </c>
      <c r="C47" s="141"/>
      <c r="D47" s="141"/>
      <c r="E47" s="141"/>
      <c r="F47" s="156"/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5"/>
    </row>
    <row r="48" spans="1:18" ht="15" customHeight="1" thickBot="1" x14ac:dyDescent="0.2">
      <c r="A48" s="154"/>
      <c r="B48" s="157"/>
      <c r="C48" s="158"/>
      <c r="D48" s="158"/>
      <c r="E48" s="158"/>
      <c r="F48" s="159"/>
      <c r="G48" s="66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8"/>
    </row>
    <row r="49" spans="1:18" ht="16.5" customHeight="1" x14ac:dyDescent="0.15">
      <c r="A49" s="55" t="s">
        <v>58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7"/>
    </row>
    <row r="50" spans="1:18" ht="15" customHeight="1" x14ac:dyDescent="0.15">
      <c r="A50" s="36"/>
      <c r="B50" s="46" t="s">
        <v>59</v>
      </c>
      <c r="C50" s="46"/>
      <c r="D50" s="46"/>
      <c r="E50" s="46"/>
      <c r="F50" s="46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6"/>
    </row>
    <row r="51" spans="1:18" ht="15" customHeight="1" x14ac:dyDescent="0.15">
      <c r="A51" s="37"/>
      <c r="B51" s="46" t="s">
        <v>60</v>
      </c>
      <c r="C51" s="46"/>
      <c r="D51" s="46"/>
      <c r="E51" s="46"/>
      <c r="F51" s="46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0"/>
    </row>
    <row r="52" spans="1:18" ht="15" customHeight="1" thickBot="1" x14ac:dyDescent="0.2">
      <c r="A52" s="37"/>
      <c r="B52" s="62" t="s">
        <v>61</v>
      </c>
      <c r="C52" s="62"/>
      <c r="D52" s="62"/>
      <c r="E52" s="62"/>
      <c r="F52" s="62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8"/>
    </row>
    <row r="53" spans="1:18" ht="15" customHeight="1" x14ac:dyDescent="0.15">
      <c r="A53" s="43" t="s">
        <v>62</v>
      </c>
      <c r="B53" s="61" t="s">
        <v>9</v>
      </c>
      <c r="C53" s="61"/>
      <c r="D53" s="61"/>
      <c r="E53" s="61"/>
      <c r="F53" s="61"/>
      <c r="G53" s="79">
        <f>K7</f>
        <v>0</v>
      </c>
      <c r="H53" s="80"/>
      <c r="I53" s="80"/>
      <c r="J53" s="80"/>
      <c r="K53" s="80"/>
      <c r="L53" s="80"/>
      <c r="M53" s="80"/>
      <c r="N53" s="80"/>
      <c r="O53" s="81"/>
      <c r="P53" s="81"/>
      <c r="Q53" s="81"/>
      <c r="R53" s="82"/>
    </row>
    <row r="54" spans="1:18" ht="15" customHeight="1" x14ac:dyDescent="0.15">
      <c r="A54" s="44"/>
      <c r="B54" s="46" t="s">
        <v>63</v>
      </c>
      <c r="C54" s="46"/>
      <c r="D54" s="46"/>
      <c r="E54" s="46"/>
      <c r="F54" s="46"/>
      <c r="G54" s="47">
        <f>住所</f>
        <v>0</v>
      </c>
      <c r="H54" s="47"/>
      <c r="I54" s="47"/>
      <c r="J54" s="47"/>
      <c r="K54" s="47"/>
      <c r="L54" s="47"/>
      <c r="M54" s="47"/>
      <c r="N54" s="47"/>
      <c r="O54" s="48"/>
      <c r="P54" s="48"/>
      <c r="Q54" s="48"/>
      <c r="R54" s="49"/>
    </row>
    <row r="55" spans="1:18" ht="15" customHeight="1" x14ac:dyDescent="0.15">
      <c r="A55" s="44"/>
      <c r="B55" s="46" t="s">
        <v>64</v>
      </c>
      <c r="C55" s="46"/>
      <c r="D55" s="46"/>
      <c r="E55" s="46"/>
      <c r="F55" s="46"/>
      <c r="G55" s="47">
        <f>会社名</f>
        <v>0</v>
      </c>
      <c r="H55" s="47"/>
      <c r="I55" s="47"/>
      <c r="J55" s="47"/>
      <c r="K55" s="47"/>
      <c r="L55" s="47"/>
      <c r="M55" s="47"/>
      <c r="N55" s="47"/>
      <c r="O55" s="48"/>
      <c r="P55" s="48"/>
      <c r="Q55" s="48"/>
      <c r="R55" s="49"/>
    </row>
    <row r="56" spans="1:18" ht="15" customHeight="1" x14ac:dyDescent="0.15">
      <c r="A56" s="44"/>
      <c r="B56" s="46" t="s">
        <v>12</v>
      </c>
      <c r="C56" s="46"/>
      <c r="D56" s="46"/>
      <c r="E56" s="46"/>
      <c r="F56" s="46"/>
      <c r="G56" s="47">
        <f>所属</f>
        <v>0</v>
      </c>
      <c r="H56" s="47"/>
      <c r="I56" s="47"/>
      <c r="J56" s="47"/>
      <c r="K56" s="47"/>
      <c r="L56" s="47"/>
      <c r="M56" s="47"/>
      <c r="N56" s="47"/>
      <c r="O56" s="48"/>
      <c r="P56" s="48"/>
      <c r="Q56" s="48"/>
      <c r="R56" s="49"/>
    </row>
    <row r="57" spans="1:18" ht="15" customHeight="1" x14ac:dyDescent="0.15">
      <c r="A57" s="44"/>
      <c r="B57" s="46" t="s">
        <v>65</v>
      </c>
      <c r="C57" s="46"/>
      <c r="D57" s="46"/>
      <c r="E57" s="46"/>
      <c r="F57" s="46"/>
      <c r="G57" s="47">
        <f>担当者</f>
        <v>0</v>
      </c>
      <c r="H57" s="47"/>
      <c r="I57" s="47"/>
      <c r="J57" s="47"/>
      <c r="K57" s="47"/>
      <c r="L57" s="47"/>
      <c r="M57" s="47"/>
      <c r="N57" s="47"/>
      <c r="O57" s="48"/>
      <c r="P57" s="48"/>
      <c r="Q57" s="48"/>
      <c r="R57" s="49"/>
    </row>
    <row r="58" spans="1:18" ht="15" customHeight="1" x14ac:dyDescent="0.15">
      <c r="A58" s="44"/>
      <c r="B58" s="46" t="s">
        <v>66</v>
      </c>
      <c r="C58" s="46"/>
      <c r="D58" s="46"/>
      <c r="E58" s="46"/>
      <c r="F58" s="46"/>
      <c r="G58" s="47">
        <f>電話</f>
        <v>0</v>
      </c>
      <c r="H58" s="47"/>
      <c r="I58" s="47"/>
      <c r="J58" s="47"/>
      <c r="K58" s="47"/>
      <c r="L58" s="47"/>
      <c r="M58" s="47"/>
      <c r="N58" s="47"/>
      <c r="O58" s="48"/>
      <c r="P58" s="48"/>
      <c r="Q58" s="48"/>
      <c r="R58" s="49"/>
    </row>
    <row r="59" spans="1:18" ht="14.25" thickBot="1" x14ac:dyDescent="0.2">
      <c r="A59" s="45"/>
      <c r="B59" s="50" t="s">
        <v>67</v>
      </c>
      <c r="C59" s="50"/>
      <c r="D59" s="50"/>
      <c r="E59" s="50"/>
      <c r="F59" s="50"/>
      <c r="G59" s="51">
        <f>K14</f>
        <v>0</v>
      </c>
      <c r="H59" s="52"/>
      <c r="I59" s="52"/>
      <c r="J59" s="52"/>
      <c r="K59" s="52"/>
      <c r="L59" s="52"/>
      <c r="M59" s="52"/>
      <c r="N59" s="52"/>
      <c r="O59" s="53"/>
      <c r="P59" s="53"/>
      <c r="Q59" s="53"/>
      <c r="R59" s="54"/>
    </row>
    <row r="63" spans="1:18" ht="15" customHeight="1" x14ac:dyDescent="0.15"/>
    <row r="64" spans="1:18" ht="15" customHeight="1" x14ac:dyDescent="0.15"/>
    <row r="65" spans="1:57" ht="15" customHeight="1" x14ac:dyDescent="0.15"/>
    <row r="66" spans="1:57" ht="15" customHeight="1" x14ac:dyDescent="0.15"/>
    <row r="67" spans="1:57" ht="15" customHeight="1" x14ac:dyDescent="0.15"/>
    <row r="68" spans="1:57" ht="15" customHeight="1" x14ac:dyDescent="0.15"/>
    <row r="69" spans="1:57" ht="15" customHeight="1" x14ac:dyDescent="0.15"/>
    <row r="70" spans="1:57" ht="15" customHeight="1" x14ac:dyDescent="0.15"/>
    <row r="71" spans="1:57" ht="15" customHeight="1" x14ac:dyDescent="0.15"/>
    <row r="72" spans="1:57" ht="15" hidden="1" customHeight="1" x14ac:dyDescent="0.15">
      <c r="A72" s="1" t="s">
        <v>68</v>
      </c>
    </row>
    <row r="73" spans="1:57" ht="15" hidden="1" customHeight="1" x14ac:dyDescent="0.15"/>
    <row r="74" spans="1:57" ht="15" hidden="1" customHeight="1" x14ac:dyDescent="0.15">
      <c r="B74" s="19"/>
    </row>
    <row r="75" spans="1:57" ht="15" hidden="1" customHeight="1" thickBot="1" x14ac:dyDescent="0.2">
      <c r="B75" s="1" t="s">
        <v>69</v>
      </c>
      <c r="C75" s="1" t="s">
        <v>70</v>
      </c>
      <c r="D75" s="1" t="s">
        <v>71</v>
      </c>
      <c r="E75" s="1" t="s">
        <v>61</v>
      </c>
      <c r="F75" s="1" t="s">
        <v>72</v>
      </c>
      <c r="G75" s="1" t="s">
        <v>73</v>
      </c>
      <c r="H75" s="1" t="s">
        <v>74</v>
      </c>
      <c r="I75" s="1" t="s">
        <v>75</v>
      </c>
      <c r="K75" s="1" t="s">
        <v>76</v>
      </c>
      <c r="L75" s="1" t="s">
        <v>10</v>
      </c>
      <c r="M75" s="1" t="s">
        <v>77</v>
      </c>
      <c r="N75" s="1" t="s">
        <v>78</v>
      </c>
      <c r="O75" s="1" t="s">
        <v>13</v>
      </c>
      <c r="P75" s="1" t="s">
        <v>14</v>
      </c>
      <c r="Q75" s="1" t="s">
        <v>79</v>
      </c>
      <c r="R75" s="1" t="s">
        <v>80</v>
      </c>
      <c r="S75" s="1" t="s">
        <v>81</v>
      </c>
      <c r="T75" s="1" t="s">
        <v>82</v>
      </c>
      <c r="U75" s="1" t="s">
        <v>83</v>
      </c>
      <c r="V75" s="1" t="s">
        <v>84</v>
      </c>
      <c r="W75" s="1" t="s">
        <v>85</v>
      </c>
      <c r="X75" s="1" t="s">
        <v>86</v>
      </c>
      <c r="AA75" s="1" t="s">
        <v>87</v>
      </c>
      <c r="AB75" s="1" t="s">
        <v>88</v>
      </c>
      <c r="AE75" s="1" t="s">
        <v>89</v>
      </c>
      <c r="AF75" s="1" t="s">
        <v>90</v>
      </c>
      <c r="AI75" s="1" t="s">
        <v>91</v>
      </c>
      <c r="AJ75" s="1" t="s">
        <v>92</v>
      </c>
      <c r="AM75" s="1" t="s">
        <v>93</v>
      </c>
      <c r="AN75" s="1" t="s">
        <v>94</v>
      </c>
      <c r="AQ75" s="1" t="s">
        <v>95</v>
      </c>
      <c r="AR75" s="1" t="s">
        <v>96</v>
      </c>
      <c r="AS75" s="1" t="s">
        <v>97</v>
      </c>
      <c r="AT75" s="1" t="s">
        <v>77</v>
      </c>
      <c r="AU75" s="1" t="s">
        <v>98</v>
      </c>
      <c r="AV75" s="1" t="s">
        <v>99</v>
      </c>
      <c r="AW75" s="1" t="s">
        <v>15</v>
      </c>
      <c r="AX75" s="1" t="s">
        <v>100</v>
      </c>
      <c r="AY75" s="1" t="s">
        <v>101</v>
      </c>
      <c r="BE75" s="1" t="s">
        <v>102</v>
      </c>
    </row>
    <row r="76" spans="1:57" ht="15" hidden="1" customHeight="1" thickTop="1" thickBot="1" x14ac:dyDescent="0.2">
      <c r="B76" s="15">
        <f>営業所</f>
        <v>0</v>
      </c>
      <c r="C76" s="16" t="str">
        <f>IF(海外="","",海外)</f>
        <v/>
      </c>
      <c r="D76" s="16">
        <f>営業担当</f>
        <v>0</v>
      </c>
      <c r="E76" s="16" t="str">
        <f>IF(営業電話="","",営業電話)</f>
        <v/>
      </c>
      <c r="F76" s="16" t="str">
        <f>書類年&amp;"年"&amp;書類月&amp;"月"&amp;書類日&amp;"日"</f>
        <v>年月日</v>
      </c>
      <c r="G76" s="16" t="str">
        <f>通関年&amp;"年"&amp;通関月&amp;"月"&amp;通関日&amp;"日"</f>
        <v>年月日</v>
      </c>
      <c r="H76" s="16">
        <f>判定</f>
        <v>0</v>
      </c>
      <c r="I76" s="16">
        <f>パラ</f>
        <v>0</v>
      </c>
      <c r="J76" s="16"/>
      <c r="K76" s="17">
        <f>〒</f>
        <v>0</v>
      </c>
      <c r="L76" s="16">
        <f>住所</f>
        <v>0</v>
      </c>
      <c r="M76" s="16">
        <f>会社名</f>
        <v>0</v>
      </c>
      <c r="N76" s="16">
        <f>所属</f>
        <v>0</v>
      </c>
      <c r="O76" s="16">
        <f>責任者</f>
        <v>0</v>
      </c>
      <c r="P76" s="16">
        <f>担当者</f>
        <v>0</v>
      </c>
      <c r="Q76" s="16">
        <f>電話</f>
        <v>0</v>
      </c>
      <c r="R76" s="16"/>
      <c r="S76" s="16">
        <f>書類使用者</f>
        <v>0</v>
      </c>
      <c r="T76" s="16">
        <f>最終仕向地</f>
        <v>0</v>
      </c>
      <c r="U76" s="16">
        <f>最終需要者正式名称</f>
        <v>0</v>
      </c>
      <c r="V76" s="16">
        <f>最終需要者住所</f>
        <v>0</v>
      </c>
      <c r="W76" s="16" t="str">
        <f>IF(種別１="","",種別１)</f>
        <v/>
      </c>
      <c r="X76" s="16" t="str">
        <f>IF(品名１="","",品名１)</f>
        <v/>
      </c>
      <c r="Y76" s="16"/>
      <c r="Z76" s="16"/>
      <c r="AA76" s="16" t="str">
        <f>IF(種別２="","",種別２)</f>
        <v/>
      </c>
      <c r="AB76" s="16" t="str">
        <f>IF(品名２="","",品名２)</f>
        <v/>
      </c>
      <c r="AC76" s="16"/>
      <c r="AD76" s="16"/>
      <c r="AE76" s="16" t="str">
        <f>IF(種別３="","",種別３)</f>
        <v/>
      </c>
      <c r="AF76" s="16" t="str">
        <f>IF(品名３="","",品名３)</f>
        <v/>
      </c>
      <c r="AG76" s="16"/>
      <c r="AH76" s="16"/>
      <c r="AI76" s="16" t="str">
        <f>IF(種別４="","",種別４)</f>
        <v/>
      </c>
      <c r="AJ76" s="16" t="str">
        <f>IF(品名４="","",品名４)</f>
        <v/>
      </c>
      <c r="AK76" s="16"/>
      <c r="AL76" s="16"/>
      <c r="AM76" s="16" t="str">
        <f>IF(種別５="","",種別５)</f>
        <v/>
      </c>
      <c r="AN76" s="16" t="str">
        <f>IF(品名５="","",品名５)</f>
        <v/>
      </c>
      <c r="AO76" s="16"/>
      <c r="AP76" s="16"/>
      <c r="AQ76" s="16" t="str">
        <f>IF(特記="","",特記)</f>
        <v/>
      </c>
      <c r="AR76" s="16">
        <f>送付〒</f>
        <v>0</v>
      </c>
      <c r="AS76" s="16">
        <f>送付住所</f>
        <v>0</v>
      </c>
      <c r="AT76" s="16">
        <f>送付会社名</f>
        <v>0</v>
      </c>
      <c r="AU76" s="16">
        <f>送付所属</f>
        <v>0</v>
      </c>
      <c r="AV76" s="16">
        <f>送付担当者</f>
        <v>0</v>
      </c>
      <c r="AW76" s="16">
        <f>送付先電話</f>
        <v>0</v>
      </c>
      <c r="AX76" s="16"/>
      <c r="AY76" s="16"/>
      <c r="AZ76" s="16"/>
      <c r="BA76" s="16"/>
      <c r="BB76" s="16"/>
      <c r="BC76" s="16"/>
      <c r="BD76" s="16"/>
      <c r="BE76" s="18">
        <f>貨物・技術の具体的用途</f>
        <v>0</v>
      </c>
    </row>
    <row r="77" spans="1:57" ht="14.25" hidden="1" thickTop="1" x14ac:dyDescent="0.15">
      <c r="A77" s="1" t="s">
        <v>103</v>
      </c>
    </row>
    <row r="78" spans="1:57" hidden="1" x14ac:dyDescent="0.15">
      <c r="A78" s="1" t="s">
        <v>104</v>
      </c>
    </row>
    <row r="79" spans="1:57" hidden="1" x14ac:dyDescent="0.15">
      <c r="A79" s="1" t="s">
        <v>105</v>
      </c>
    </row>
    <row r="80" spans="1:57" hidden="1" x14ac:dyDescent="0.15">
      <c r="A80" s="1" t="s">
        <v>106</v>
      </c>
    </row>
    <row r="81" spans="1:1" hidden="1" x14ac:dyDescent="0.15">
      <c r="A81" s="1" t="s">
        <v>107</v>
      </c>
    </row>
    <row r="82" spans="1:1" hidden="1" x14ac:dyDescent="0.15">
      <c r="A82" s="1" t="s">
        <v>108</v>
      </c>
    </row>
    <row r="83" spans="1:1" hidden="1" x14ac:dyDescent="0.15">
      <c r="A83" s="1" t="s">
        <v>109</v>
      </c>
    </row>
    <row r="84" spans="1:1" hidden="1" x14ac:dyDescent="0.15">
      <c r="A84" s="1" t="s">
        <v>110</v>
      </c>
    </row>
    <row r="85" spans="1:1" hidden="1" x14ac:dyDescent="0.15">
      <c r="A85" s="1" t="s">
        <v>111</v>
      </c>
    </row>
    <row r="86" spans="1:1" hidden="1" x14ac:dyDescent="0.15">
      <c r="A86" s="1" t="s">
        <v>112</v>
      </c>
    </row>
    <row r="87" spans="1:1" hidden="1" x14ac:dyDescent="0.15">
      <c r="A87" s="1" t="s">
        <v>113</v>
      </c>
    </row>
    <row r="88" spans="1:1" hidden="1" x14ac:dyDescent="0.15"/>
    <row r="89" spans="1:1" hidden="1" x14ac:dyDescent="0.15">
      <c r="A89" s="1" t="s">
        <v>114</v>
      </c>
    </row>
    <row r="90" spans="1:1" hidden="1" x14ac:dyDescent="0.15">
      <c r="A90" s="1" t="s">
        <v>115</v>
      </c>
    </row>
    <row r="91" spans="1:1" hidden="1" x14ac:dyDescent="0.15">
      <c r="A91" s="1" t="s">
        <v>116</v>
      </c>
    </row>
    <row r="92" spans="1:1" hidden="1" x14ac:dyDescent="0.15">
      <c r="A92" s="1" t="s">
        <v>117</v>
      </c>
    </row>
    <row r="93" spans="1:1" hidden="1" x14ac:dyDescent="0.15">
      <c r="A93" s="6"/>
    </row>
    <row r="94" spans="1:1" hidden="1" x14ac:dyDescent="0.15">
      <c r="A94" s="6" t="s">
        <v>118</v>
      </c>
    </row>
    <row r="95" spans="1:1" hidden="1" x14ac:dyDescent="0.15">
      <c r="A95" s="6">
        <v>1</v>
      </c>
    </row>
    <row r="96" spans="1:1" hidden="1" x14ac:dyDescent="0.15">
      <c r="A96" s="6" t="s">
        <v>119</v>
      </c>
    </row>
    <row r="97" spans="1:1" hidden="1" x14ac:dyDescent="0.15">
      <c r="A97" s="6">
        <v>2</v>
      </c>
    </row>
    <row r="98" spans="1:1" hidden="1" x14ac:dyDescent="0.15">
      <c r="A98" s="6" t="s">
        <v>120</v>
      </c>
    </row>
    <row r="99" spans="1:1" hidden="1" x14ac:dyDescent="0.15">
      <c r="A99" s="6">
        <v>3</v>
      </c>
    </row>
    <row r="100" spans="1:1" hidden="1" x14ac:dyDescent="0.15">
      <c r="A100" s="6" t="s">
        <v>121</v>
      </c>
    </row>
    <row r="101" spans="1:1" hidden="1" x14ac:dyDescent="0.15">
      <c r="A101" s="6">
        <v>4</v>
      </c>
    </row>
    <row r="102" spans="1:1" hidden="1" x14ac:dyDescent="0.15">
      <c r="A102" s="6" t="s">
        <v>122</v>
      </c>
    </row>
    <row r="103" spans="1:1" hidden="1" x14ac:dyDescent="0.15">
      <c r="A103" s="6"/>
    </row>
    <row r="104" spans="1:1" hidden="1" x14ac:dyDescent="0.15">
      <c r="A104" s="1" t="s">
        <v>123</v>
      </c>
    </row>
    <row r="105" spans="1:1" hidden="1" x14ac:dyDescent="0.15">
      <c r="A105" s="6" t="s">
        <v>124</v>
      </c>
    </row>
    <row r="106" spans="1:1" hidden="1" x14ac:dyDescent="0.15">
      <c r="A106" s="6" t="s">
        <v>125</v>
      </c>
    </row>
    <row r="107" spans="1:1" hidden="1" x14ac:dyDescent="0.15">
      <c r="A107" s="6" t="s">
        <v>126</v>
      </c>
    </row>
    <row r="108" spans="1:1" hidden="1" x14ac:dyDescent="0.15">
      <c r="A108" s="6" t="s">
        <v>127</v>
      </c>
    </row>
    <row r="109" spans="1:1" hidden="1" x14ac:dyDescent="0.15">
      <c r="A109" s="6" t="s">
        <v>128</v>
      </c>
    </row>
    <row r="110" spans="1:1" hidden="1" x14ac:dyDescent="0.15">
      <c r="A110" s="6" t="s">
        <v>129</v>
      </c>
    </row>
    <row r="111" spans="1:1" hidden="1" x14ac:dyDescent="0.15">
      <c r="A111" s="6"/>
    </row>
    <row r="112" spans="1:1" hidden="1" x14ac:dyDescent="0.15">
      <c r="A112" s="6"/>
    </row>
    <row r="113" spans="1:1" hidden="1" x14ac:dyDescent="0.15"/>
    <row r="114" spans="1:1" hidden="1" x14ac:dyDescent="0.15">
      <c r="A114" s="6" t="s">
        <v>130</v>
      </c>
    </row>
    <row r="115" spans="1:1" hidden="1" x14ac:dyDescent="0.15">
      <c r="A115" s="7">
        <v>0</v>
      </c>
    </row>
    <row r="116" spans="1:1" hidden="1" x14ac:dyDescent="0.15">
      <c r="A116" s="1">
        <v>1</v>
      </c>
    </row>
    <row r="117" spans="1:1" hidden="1" x14ac:dyDescent="0.15">
      <c r="A117" s="1">
        <v>2</v>
      </c>
    </row>
    <row r="118" spans="1:1" hidden="1" x14ac:dyDescent="0.15">
      <c r="A118" s="1">
        <v>3</v>
      </c>
    </row>
    <row r="119" spans="1:1" hidden="1" x14ac:dyDescent="0.15">
      <c r="A119" s="1">
        <v>4</v>
      </c>
    </row>
    <row r="120" spans="1:1" hidden="1" x14ac:dyDescent="0.15">
      <c r="A120" s="1">
        <v>5</v>
      </c>
    </row>
    <row r="121" spans="1:1" hidden="1" x14ac:dyDescent="0.15">
      <c r="A121" s="1">
        <v>6</v>
      </c>
    </row>
    <row r="122" spans="1:1" hidden="1" x14ac:dyDescent="0.15">
      <c r="A122" s="1">
        <v>7</v>
      </c>
    </row>
    <row r="123" spans="1:1" hidden="1" x14ac:dyDescent="0.15">
      <c r="A123" s="1">
        <v>8</v>
      </c>
    </row>
    <row r="124" spans="1:1" hidden="1" x14ac:dyDescent="0.15">
      <c r="A124" s="1">
        <v>9</v>
      </c>
    </row>
    <row r="125" spans="1:1" hidden="1" x14ac:dyDescent="0.15">
      <c r="A125" s="1">
        <v>10</v>
      </c>
    </row>
    <row r="126" spans="1:1" hidden="1" x14ac:dyDescent="0.15"/>
    <row r="127" spans="1:1" hidden="1" x14ac:dyDescent="0.15"/>
    <row r="128" spans="1:1" hidden="1" x14ac:dyDescent="0.15">
      <c r="A128" s="1" t="s">
        <v>131</v>
      </c>
    </row>
    <row r="129" spans="1:1" hidden="1" x14ac:dyDescent="0.15">
      <c r="A129" s="1" t="s">
        <v>70</v>
      </c>
    </row>
    <row r="130" spans="1:1" hidden="1" x14ac:dyDescent="0.15"/>
    <row r="131" spans="1:1" hidden="1" x14ac:dyDescent="0.15"/>
    <row r="132" spans="1:1" hidden="1" x14ac:dyDescent="0.15">
      <c r="A132" s="1" t="s">
        <v>68</v>
      </c>
    </row>
  </sheetData>
  <sheetProtection algorithmName="SHA-512" hashValue="BcLylPmUbZhTh6hO2GnhuwDh6nT3ObmQS8zoYliYkjkBuhar7PN+aXR8O0xIWapkoZPtzryqi+bnUtV9lBl+Vg==" saltValue="13NcBw5gT96T7zYSlAsFOA==" spinCount="100000" sheet="1" objects="1" scenarios="1"/>
  <customSheetViews>
    <customSheetView guid="{8ACB1B2F-9937-4A54-BA77-472780F34ED9}" scale="70" showPageBreaks="1" showGridLines="0" fitToPage="1" printArea="1" hiddenRows="1" showRuler="0" topLeftCell="A37">
      <selection activeCell="A61" sqref="A61:IV64"/>
      <rowBreaks count="1" manualBreakCount="1">
        <brk id="24" max="17" man="1"/>
      </rowBreaks>
      <colBreaks count="2" manualBreakCount="2">
        <brk id="1" max="56" man="1"/>
        <brk id="18" min="3" max="120" man="1"/>
      </colBreaks>
      <pageMargins left="0" right="0" top="0" bottom="0" header="0" footer="0"/>
      <printOptions horizontalCentered="1"/>
      <pageSetup paperSize="9" scale="96" orientation="portrait" blackAndWhite="1" r:id="rId1"/>
      <headerFooter alignWithMargins="0">
        <oddFooter>&amp;P / &amp;N ページ</oddFooter>
      </headerFooter>
    </customSheetView>
    <customSheetView guid="{4B45FDFB-201E-4F0C-B77D-BD170A6FFDAE}" showGridLines="0" fitToPage="1" hiddenRows="1" showRuler="0">
      <selection sqref="A1:R1"/>
      <rowBreaks count="1" manualBreakCount="1">
        <brk id="24" max="17" man="1"/>
      </rowBreaks>
      <colBreaks count="2" manualBreakCount="2">
        <brk id="1" max="56" man="1"/>
        <brk id="18" min="3" max="120" man="1"/>
      </colBreaks>
      <pageMargins left="0" right="0" top="0" bottom="0" header="0" footer="0"/>
      <printOptions horizontalCentered="1"/>
      <pageSetup paperSize="9" scale="96" orientation="portrait" blackAndWhite="1" r:id="rId2"/>
      <headerFooter alignWithMargins="0">
        <oddFooter>&amp;P / &amp;N ページ</oddFooter>
      </headerFooter>
    </customSheetView>
  </customSheetViews>
  <mergeCells count="119">
    <mergeCell ref="T4:Z4"/>
    <mergeCell ref="T5:Z5"/>
    <mergeCell ref="A47:A48"/>
    <mergeCell ref="B47:F48"/>
    <mergeCell ref="A35:A36"/>
    <mergeCell ref="B35:F36"/>
    <mergeCell ref="A38:A43"/>
    <mergeCell ref="B38:F43"/>
    <mergeCell ref="B57:F57"/>
    <mergeCell ref="B45:F45"/>
    <mergeCell ref="B46:F46"/>
    <mergeCell ref="B26:F29"/>
    <mergeCell ref="A26:A29"/>
    <mergeCell ref="A31:A32"/>
    <mergeCell ref="A33:A34"/>
    <mergeCell ref="B30:F30"/>
    <mergeCell ref="B31:F31"/>
    <mergeCell ref="B32:F32"/>
    <mergeCell ref="B33:F33"/>
    <mergeCell ref="A23:E23"/>
    <mergeCell ref="F23:R23"/>
    <mergeCell ref="F24:R24"/>
    <mergeCell ref="I14:J14"/>
    <mergeCell ref="K14:R14"/>
    <mergeCell ref="A13:H13"/>
    <mergeCell ref="O36:R36"/>
    <mergeCell ref="G36:I36"/>
    <mergeCell ref="K36:M36"/>
    <mergeCell ref="G37:R37"/>
    <mergeCell ref="H39:K39"/>
    <mergeCell ref="B16:R16"/>
    <mergeCell ref="Q28:R28"/>
    <mergeCell ref="H27:R27"/>
    <mergeCell ref="H29:R29"/>
    <mergeCell ref="M28:P28"/>
    <mergeCell ref="G25:R25"/>
    <mergeCell ref="M26:P26"/>
    <mergeCell ref="H26:L26"/>
    <mergeCell ref="Q26:R26"/>
    <mergeCell ref="L39:R39"/>
    <mergeCell ref="L38:R38"/>
    <mergeCell ref="H38:K38"/>
    <mergeCell ref="A4:R4"/>
    <mergeCell ref="A3:L3"/>
    <mergeCell ref="K7:R7"/>
    <mergeCell ref="A7:H7"/>
    <mergeCell ref="A5:R5"/>
    <mergeCell ref="I7:J7"/>
    <mergeCell ref="I8:J8"/>
    <mergeCell ref="A6:R6"/>
    <mergeCell ref="K8:R8"/>
    <mergeCell ref="A8:H8"/>
    <mergeCell ref="A9:H9"/>
    <mergeCell ref="A24:E24"/>
    <mergeCell ref="G31:R32"/>
    <mergeCell ref="B25:F25"/>
    <mergeCell ref="K9:R9"/>
    <mergeCell ref="A10:H10"/>
    <mergeCell ref="G33:R34"/>
    <mergeCell ref="K35:M35"/>
    <mergeCell ref="O35:Q35"/>
    <mergeCell ref="G35:I35"/>
    <mergeCell ref="I13:J13"/>
    <mergeCell ref="K10:R10"/>
    <mergeCell ref="K11:R11"/>
    <mergeCell ref="K12:R12"/>
    <mergeCell ref="K13:R13"/>
    <mergeCell ref="A11:H11"/>
    <mergeCell ref="A12:H12"/>
    <mergeCell ref="I10:J10"/>
    <mergeCell ref="I9:J9"/>
    <mergeCell ref="B34:F34"/>
    <mergeCell ref="I11:J11"/>
    <mergeCell ref="G30:R30"/>
    <mergeCell ref="H28:L28"/>
    <mergeCell ref="I12:J12"/>
    <mergeCell ref="H41:K41"/>
    <mergeCell ref="L41:R41"/>
    <mergeCell ref="L42:R42"/>
    <mergeCell ref="H43:K43"/>
    <mergeCell ref="L43:R43"/>
    <mergeCell ref="Q44:R44"/>
    <mergeCell ref="H42:K42"/>
    <mergeCell ref="H40:K40"/>
    <mergeCell ref="L40:R40"/>
    <mergeCell ref="B44:F44"/>
    <mergeCell ref="B53:F53"/>
    <mergeCell ref="B55:F55"/>
    <mergeCell ref="G44:I44"/>
    <mergeCell ref="M44:O44"/>
    <mergeCell ref="B56:F56"/>
    <mergeCell ref="B50:F50"/>
    <mergeCell ref="B51:F51"/>
    <mergeCell ref="B52:F52"/>
    <mergeCell ref="K44:L44"/>
    <mergeCell ref="G55:R55"/>
    <mergeCell ref="G47:R48"/>
    <mergeCell ref="G51:R51"/>
    <mergeCell ref="G45:H45"/>
    <mergeCell ref="J45:K45"/>
    <mergeCell ref="M45:N45"/>
    <mergeCell ref="G46:H46"/>
    <mergeCell ref="G50:R50"/>
    <mergeCell ref="G52:R52"/>
    <mergeCell ref="G53:R53"/>
    <mergeCell ref="J46:K46"/>
    <mergeCell ref="M46:N46"/>
    <mergeCell ref="O45:R45"/>
    <mergeCell ref="O46:R46"/>
    <mergeCell ref="A53:A59"/>
    <mergeCell ref="B54:F54"/>
    <mergeCell ref="G54:R54"/>
    <mergeCell ref="B59:F59"/>
    <mergeCell ref="G59:R59"/>
    <mergeCell ref="B58:F58"/>
    <mergeCell ref="A49:R49"/>
    <mergeCell ref="G56:R56"/>
    <mergeCell ref="G57:R57"/>
    <mergeCell ref="G58:R58"/>
  </mergeCells>
  <phoneticPr fontId="3"/>
  <dataValidations count="11">
    <dataValidation type="whole" allowBlank="1" showInputMessage="1" showErrorMessage="1" sqref="G45:H46" xr:uid="{6291D66C-A8EB-4170-85E9-EB529CC4A1F9}">
      <formula1>2000</formula1>
      <formula2>2100</formula2>
    </dataValidation>
    <dataValidation type="whole" allowBlank="1" showInputMessage="1" showErrorMessage="1" sqref="J45:K46" xr:uid="{1C8CE625-089F-4B25-AA06-31A232F62DEB}">
      <formula1>1</formula1>
      <formula2>12</formula2>
    </dataValidation>
    <dataValidation type="whole" allowBlank="1" showInputMessage="1" showErrorMessage="1" sqref="M45:N46" xr:uid="{3524F253-0476-49E5-9868-237DDA8668E8}">
      <formula1>1</formula1>
      <formula2>31</formula2>
    </dataValidation>
    <dataValidation type="list" allowBlank="1" showInputMessage="1" showErrorMessage="1" sqref="M26" xr:uid="{F0F71FDD-3920-458A-A422-C8D365C6DDF4}">
      <formula1>$A$77:$A$87</formula1>
    </dataValidation>
    <dataValidation type="list" allowBlank="1" showInputMessage="1" showErrorMessage="1" sqref="G26" xr:uid="{76A85669-2DD6-4A9A-936B-AA7B1FE89D7D}">
      <formula1>$A$95:$A$96</formula1>
    </dataValidation>
    <dataValidation type="list" allowBlank="1" showInputMessage="1" showErrorMessage="1" sqref="M28:O28" xr:uid="{0F5FDCC9-3626-4A4A-93BE-F6F40D5A727C}">
      <formula1>$A$89:$A$92</formula1>
    </dataValidation>
    <dataValidation type="list" allowBlank="1" showInputMessage="1" showErrorMessage="1" sqref="G27" xr:uid="{6B781821-C066-44F0-A4B3-F108C5A5ED8F}">
      <formula1>$A$97:$A$98</formula1>
    </dataValidation>
    <dataValidation type="list" allowBlank="1" showInputMessage="1" showErrorMessage="1" sqref="G28" xr:uid="{5172021D-527C-4498-AF48-CD965688FA4A}">
      <formula1>$A$99:$A$100</formula1>
    </dataValidation>
    <dataValidation type="list" allowBlank="1" showInputMessage="1" showErrorMessage="1" sqref="G29" xr:uid="{4F7CFA70-AB96-4C29-B0E9-775317A5412F}">
      <formula1>$A$101:$A$102</formula1>
    </dataValidation>
    <dataValidation type="list" allowBlank="1" showInputMessage="1" showErrorMessage="1" sqref="H39:K43" xr:uid="{0A2AA757-4E43-4EAE-B791-112F037DE84A}">
      <formula1>A$105:A$110</formula1>
    </dataValidation>
    <dataValidation type="whole" allowBlank="1" showInputMessage="1" showErrorMessage="1" sqref="J44 P44" xr:uid="{BB160F28-6906-4E2A-ADE8-BCF381DB29AC}">
      <formula1>0</formula1>
      <formula2>10</formula2>
    </dataValidation>
  </dataValidations>
  <printOptions horizontalCentered="1"/>
  <pageMargins left="0.25" right="0.25" top="0.75" bottom="0.75" header="0.3" footer="0.3"/>
  <pageSetup paperSize="9" scale="84" fitToWidth="0" orientation="portrait" blackAndWhite="1" r:id="rId3"/>
  <headerFooter alignWithMargins="0">
    <oddHeader>&amp;R&amp;"Calibri"&amp;14&amp;KFF0000 L2: Internal use only&amp;1#_x000D_</oddHeader>
  </headerFooter>
  <rowBreaks count="1" manualBreakCount="1">
    <brk id="25" max="17" man="1"/>
  </rowBreaks>
  <colBreaks count="1" manualBreakCount="1">
    <brk id="18" min="4" max="121" man="1"/>
  </colBreak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d193f3-9536-45b4-a7e0-0918d2f5214c" xsi:nil="true"/>
    <lcf76f155ced4ddcb4097134ff3c332f xmlns="d593ca83-1e18-426f-849a-8abb94f51d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D086CF92D92B24EB4CD78968B861620" ma:contentTypeVersion="15" ma:contentTypeDescription="新しいドキュメントを作成します。" ma:contentTypeScope="" ma:versionID="57bec57df16be01652123b0fdcb308af">
  <xsd:schema xmlns:xsd="http://www.w3.org/2001/XMLSchema" xmlns:xs="http://www.w3.org/2001/XMLSchema" xmlns:p="http://schemas.microsoft.com/office/2006/metadata/properties" xmlns:ns2="d593ca83-1e18-426f-849a-8abb94f51d57" xmlns:ns3="aad193f3-9536-45b4-a7e0-0918d2f5214c" targetNamespace="http://schemas.microsoft.com/office/2006/metadata/properties" ma:root="true" ma:fieldsID="e1dea699989b2309d617cb472cc2146b" ns2:_="" ns3:_="">
    <xsd:import namespace="d593ca83-1e18-426f-849a-8abb94f51d57"/>
    <xsd:import namespace="aad193f3-9536-45b4-a7e0-0918d2f52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3ca83-1e18-426f-849a-8abb94f51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3bdc066-e0e3-4c7c-b8ac-83d7960dc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193f3-9536-45b4-a7e0-0918d2f521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6aa921-7f03-4449-9e97-065cebd7631c}" ma:internalName="TaxCatchAll" ma:showField="CatchAllData" ma:web="aad193f3-9536-45b4-a7e0-0918d2f521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1E7FC-32E1-4159-889A-E0B39EBD578E}">
  <ds:schemaRefs>
    <ds:schemaRef ds:uri="http://schemas.microsoft.com/office/2006/metadata/properties"/>
    <ds:schemaRef ds:uri="http://purl.org/dc/terms/"/>
    <ds:schemaRef ds:uri="d593ca83-1e18-426f-849a-8abb94f51d5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ad193f3-9536-45b4-a7e0-0918d2f5214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34E740-991A-4A1E-B761-5339C3FD2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3ca83-1e18-426f-849a-8abb94f51d57"/>
    <ds:schemaRef ds:uri="aad193f3-9536-45b4-a7e0-0918d2f52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6706E-FBFF-4BA0-9EFF-52EED426516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a92b90d-8b2c-464d-94f0-5bcfb983aed4}" enabled="1" method="Standard" siteId="{7e452255-946f-4f17-800a-a0fb6835dc6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42</vt:i4>
      </vt:variant>
    </vt:vector>
  </HeadingPairs>
  <TitlesOfParts>
    <vt:vector size="43" baseType="lpstr">
      <vt:lpstr>輸出判定依頼書</vt:lpstr>
      <vt:lpstr>〒</vt:lpstr>
      <vt:lpstr>輸出判定依頼書!Print_Area</vt:lpstr>
      <vt:lpstr>パラ</vt:lpstr>
      <vt:lpstr>営業所</vt:lpstr>
      <vt:lpstr>営業担当</vt:lpstr>
      <vt:lpstr>営業電話</vt:lpstr>
      <vt:lpstr>貨物・技術の具体的用途</vt:lpstr>
      <vt:lpstr>会社名</vt:lpstr>
      <vt:lpstr>海外</vt:lpstr>
      <vt:lpstr>最終仕向地</vt:lpstr>
      <vt:lpstr>最終需要者住所</vt:lpstr>
      <vt:lpstr>最終需要者正式名称</vt:lpstr>
      <vt:lpstr>種別１</vt:lpstr>
      <vt:lpstr>種別２</vt:lpstr>
      <vt:lpstr>種別３</vt:lpstr>
      <vt:lpstr>種別４</vt:lpstr>
      <vt:lpstr>種別５</vt:lpstr>
      <vt:lpstr>住所</vt:lpstr>
      <vt:lpstr>所属</vt:lpstr>
      <vt:lpstr>書類月</vt:lpstr>
      <vt:lpstr>書類使用者</vt:lpstr>
      <vt:lpstr>書類日</vt:lpstr>
      <vt:lpstr>書類年</vt:lpstr>
      <vt:lpstr>責任者</vt:lpstr>
      <vt:lpstr>送付〒</vt:lpstr>
      <vt:lpstr>送付会社名</vt:lpstr>
      <vt:lpstr>送付住所</vt:lpstr>
      <vt:lpstr>送付所属</vt:lpstr>
      <vt:lpstr>送付先電話</vt:lpstr>
      <vt:lpstr>送付担当者</vt:lpstr>
      <vt:lpstr>担当者</vt:lpstr>
      <vt:lpstr>通関月</vt:lpstr>
      <vt:lpstr>通関日</vt:lpstr>
      <vt:lpstr>通関年</vt:lpstr>
      <vt:lpstr>電話</vt:lpstr>
      <vt:lpstr>特記</vt:lpstr>
      <vt:lpstr>判定</vt:lpstr>
      <vt:lpstr>品名１</vt:lpstr>
      <vt:lpstr>品名２</vt:lpstr>
      <vt:lpstr>品名３</vt:lpstr>
      <vt:lpstr>品名４</vt:lpstr>
      <vt:lpstr>品名５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DENSEI-LAMBDA</dc:creator>
  <cp:keywords/>
  <dc:description/>
  <cp:lastModifiedBy>Ryoko Murase</cp:lastModifiedBy>
  <cp:revision/>
  <dcterms:created xsi:type="dcterms:W3CDTF">2006-04-13T00:44:21Z</dcterms:created>
  <dcterms:modified xsi:type="dcterms:W3CDTF">2025-03-26T09:34:28Z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0x0101006D086CF92D92B24EB4CD78968B861620</vt:lpwstr>
  </property>
  <property fmtid="{D5CDD505-2E9C-101B-9397-08002B2CF9AE}" pid="3" name="MediaServiceImageTags">
    <vt:lpwstr/>
  </property>
</Properties>
</file>